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8_{CF190808-2C5D-42E0-9B0D-92CC36668186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109年計劃表" sheetId="1" r:id="rId1"/>
    <sheet name="110年計劃表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15" i="2" l="1"/>
  <c r="M13" i="2"/>
  <c r="L13" i="2"/>
  <c r="G13" i="2"/>
  <c r="G16" i="2" s="1"/>
  <c r="M22" i="1" l="1"/>
  <c r="L22" i="1"/>
  <c r="G22" i="1"/>
  <c r="M20" i="1"/>
  <c r="L20" i="1"/>
  <c r="G20" i="1"/>
  <c r="G23" i="1" s="1"/>
</calcChain>
</file>

<file path=xl/sharedStrings.xml><?xml version="1.0" encoding="utf-8"?>
<sst xmlns="http://schemas.openxmlformats.org/spreadsheetml/2006/main" count="158" uniqueCount="94">
  <si>
    <t>臺北巿士林區垃圾焚化廠回饋經費管理委員會</t>
  </si>
  <si>
    <t>社新里109年度經費使用計畫表      20  里長  林德隆</t>
    <phoneticPr fontId="1" type="noConversion"/>
  </si>
  <si>
    <t>經費別</t>
  </si>
  <si>
    <t>項次</t>
  </si>
  <si>
    <t>科目</t>
  </si>
  <si>
    <t>單位</t>
  </si>
  <si>
    <r>
      <rPr>
        <sz val="12"/>
        <rFont val="細明體"/>
        <family val="3"/>
        <charset val="136"/>
      </rPr>
      <t>數</t>
    </r>
    <r>
      <rPr>
        <sz val="12"/>
        <rFont val="細明體"/>
        <family val="3"/>
        <charset val="136"/>
      </rPr>
      <t>量</t>
    </r>
  </si>
  <si>
    <t>單價</t>
  </si>
  <si>
    <t>預算經費</t>
  </si>
  <si>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說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  <charset val="136"/>
      </rPr>
      <t>明</t>
    </r>
  </si>
  <si>
    <t>審查通過日期</t>
  </si>
  <si>
    <t>完成日期</t>
  </si>
  <si>
    <t>支付經費</t>
  </si>
  <si>
    <t>未執行餘額</t>
  </si>
  <si>
    <t>經常門</t>
  </si>
  <si>
    <t>禮券</t>
    <phoneticPr fontId="1" type="noConversion"/>
  </si>
  <si>
    <t>式</t>
    <phoneticPr fontId="1" type="noConversion"/>
  </si>
  <si>
    <t>重陽禮券發放  109.3.27變更</t>
    <phoneticPr fontId="1" type="noConversion"/>
  </si>
  <si>
    <t>109.4.22</t>
    <phoneticPr fontId="1" type="noConversion"/>
  </si>
  <si>
    <t>109.11.20</t>
    <phoneticPr fontId="1" type="noConversion"/>
  </si>
  <si>
    <t>(併110年124573元使用總計128749元)</t>
    <phoneticPr fontId="1" type="noConversion"/>
  </si>
  <si>
    <t>110.11.17</t>
    <phoneticPr fontId="1" type="noConversion"/>
  </si>
  <si>
    <t>環保之旅(冬季)</t>
    <phoneticPr fontId="1" type="noConversion"/>
  </si>
  <si>
    <t>場</t>
    <phoneticPr fontId="1" type="noConversion"/>
  </si>
  <si>
    <t>含車資,餐費等預計240人參加  109.3.27變更</t>
    <phoneticPr fontId="1" type="noConversion"/>
  </si>
  <si>
    <t>109.10.31</t>
    <phoneticPr fontId="1" type="noConversion"/>
  </si>
  <si>
    <t>(返還前預算金額為553205元管委會返還11,000元故經常門預算變為564205元)</t>
  </si>
  <si>
    <t>擴音器</t>
    <phoneticPr fontId="1" type="noConversion"/>
  </si>
  <si>
    <t>服務里民用,保管人:里長</t>
    <phoneticPr fontId="1" type="noConversion"/>
  </si>
  <si>
    <t>109.1.22</t>
    <phoneticPr fontId="1" type="noConversion"/>
  </si>
  <si>
    <t>109.6.12</t>
    <phoneticPr fontId="1" type="noConversion"/>
  </si>
  <si>
    <t>元宵節活動</t>
    <phoneticPr fontId="1" type="noConversion"/>
  </si>
  <si>
    <t>含燈籠,文宣等預計2000人參加</t>
    <phoneticPr fontId="1" type="noConversion"/>
  </si>
  <si>
    <t>109.2.5</t>
    <phoneticPr fontId="1" type="noConversion"/>
  </si>
  <si>
    <t>影印機維護及耗材</t>
    <phoneticPr fontId="1" type="noConversion"/>
  </si>
  <si>
    <t>影印機維護及耗材  109.7.21變更</t>
    <phoneticPr fontId="1" type="noConversion"/>
  </si>
  <si>
    <t>109.8.21</t>
    <phoneticPr fontId="1" type="noConversion"/>
  </si>
  <si>
    <t>109.9.1</t>
    <phoneticPr fontId="1" type="noConversion"/>
  </si>
  <si>
    <t>滅火器新增和維護</t>
    <phoneticPr fontId="1" type="noConversion"/>
  </si>
  <si>
    <t>滅火器新增及換藥  109.3.27變更</t>
    <phoneticPr fontId="1" type="noConversion"/>
  </si>
  <si>
    <t>109.4.29</t>
    <phoneticPr fontId="1" type="noConversion"/>
  </si>
  <si>
    <t>中秋活動</t>
    <phoneticPr fontId="1" type="noConversion"/>
  </si>
  <si>
    <t>預計4000人參加(併108年11753元用總計107552元)  109.7.14變更</t>
    <phoneticPr fontId="1" type="noConversion"/>
  </si>
  <si>
    <t>109.7.23</t>
    <phoneticPr fontId="1" type="noConversion"/>
  </si>
  <si>
    <t>109.9.26</t>
    <phoneticPr fontId="1" type="noConversion"/>
  </si>
  <si>
    <t>清潔日活動</t>
    <phoneticPr fontId="1" type="noConversion"/>
  </si>
  <si>
    <t>里內環境清潔</t>
    <phoneticPr fontId="1" type="noConversion"/>
  </si>
  <si>
    <t>109.6.18</t>
    <phoneticPr fontId="1" type="noConversion"/>
  </si>
  <si>
    <t>109.12.7</t>
    <phoneticPr fontId="1" type="noConversion"/>
  </si>
  <si>
    <t>(併11037693元使用總計39140元)</t>
    <phoneticPr fontId="1" type="noConversion"/>
  </si>
  <si>
    <t>110.12.7</t>
    <phoneticPr fontId="1" type="noConversion"/>
  </si>
  <si>
    <t>廣播器主機維修及保養</t>
    <phoneticPr fontId="1" type="noConversion"/>
  </si>
  <si>
    <t>政令宣導使用,保管人:里長</t>
    <phoneticPr fontId="1" type="noConversion"/>
  </si>
  <si>
    <t>109.8.31</t>
    <phoneticPr fontId="1" type="noConversion"/>
  </si>
  <si>
    <t>感應燈維修及新增</t>
    <phoneticPr fontId="1" type="noConversion"/>
  </si>
  <si>
    <t>提升里內安全</t>
    <phoneticPr fontId="1" type="noConversion"/>
  </si>
  <si>
    <t>廣播線整理</t>
    <phoneticPr fontId="1" type="noConversion"/>
  </si>
  <si>
    <t>政令宣導使用  109.7.14變更</t>
    <phoneticPr fontId="1" type="noConversion"/>
  </si>
  <si>
    <t>109.10.24</t>
    <phoneticPr fontId="1" type="noConversion"/>
  </si>
  <si>
    <t>公務機車燃料使用費、保險費</t>
    <phoneticPr fontId="1" type="noConversion"/>
  </si>
  <si>
    <t>MWW-2337、AEP-0679公務機車使用　109.7.14變更</t>
    <phoneticPr fontId="1" type="noConversion"/>
  </si>
  <si>
    <t>109.7.28</t>
    <phoneticPr fontId="1" type="noConversion"/>
  </si>
  <si>
    <t>志義工服裝</t>
    <phoneticPr fontId="1" type="noConversion"/>
  </si>
  <si>
    <t>夏季不超過800元冬季不超過2000元(併110年27294元使用總計38294元)110.9.16變更110.10.7同意</t>
    <phoneticPr fontId="1" type="noConversion"/>
  </si>
  <si>
    <t>110.10.7</t>
    <phoneticPr fontId="1" type="noConversion"/>
  </si>
  <si>
    <t>110.10.21</t>
    <phoneticPr fontId="1" type="noConversion"/>
  </si>
  <si>
    <t>合計數</t>
  </si>
  <si>
    <t>資本門</t>
  </si>
  <si>
    <t>冷氣機</t>
    <phoneticPr fontId="1" type="noConversion"/>
  </si>
  <si>
    <t>公務使用,保管人:里長  109.9.1變更</t>
    <phoneticPr fontId="1" type="noConversion"/>
  </si>
  <si>
    <t>109.9.23</t>
    <phoneticPr fontId="1" type="noConversion"/>
  </si>
  <si>
    <t>109.11.19</t>
    <phoneticPr fontId="1" type="noConversion"/>
  </si>
  <si>
    <t>經常門+資本門總數</t>
  </si>
  <si>
    <t>社新里110年度經費使用計畫表      20  里長  林德隆</t>
    <phoneticPr fontId="1" type="noConversion"/>
  </si>
  <si>
    <t>經常門</t>
    <phoneticPr fontId="1" type="noConversion"/>
  </si>
  <si>
    <t>環保之旅</t>
    <phoneticPr fontId="1" type="noConversion"/>
  </si>
  <si>
    <t>含車資,餐費等預計200人參加</t>
    <phoneticPr fontId="1" type="noConversion"/>
  </si>
  <si>
    <t>110.2.2</t>
    <phoneticPr fontId="1" type="noConversion"/>
  </si>
  <si>
    <t>預計2000人參加</t>
    <phoneticPr fontId="1" type="noConversion"/>
  </si>
  <si>
    <t>110.9.23</t>
    <phoneticPr fontId="1" type="noConversion"/>
  </si>
  <si>
    <t>里內環境清潔(併109年1447元使用總計41447元</t>
    <phoneticPr fontId="1" type="noConversion"/>
  </si>
  <si>
    <t>含燈籠,文宣等預計1500人參加</t>
    <phoneticPr fontId="1" type="noConversion"/>
  </si>
  <si>
    <t>110.2.22</t>
    <phoneticPr fontId="1" type="noConversion"/>
  </si>
  <si>
    <t>滅火器新增及換藥</t>
    <phoneticPr fontId="1" type="noConversion"/>
  </si>
  <si>
    <t>110.8.4</t>
    <phoneticPr fontId="1" type="noConversion"/>
  </si>
  <si>
    <t>新增小公佈欄</t>
    <phoneticPr fontId="1" type="noConversion"/>
  </si>
  <si>
    <t>里內資訊宣達使用  110.9.16變更110.10.7同意</t>
    <phoneticPr fontId="1" type="noConversion"/>
  </si>
  <si>
    <t>110.2.2  110.10.7</t>
    <phoneticPr fontId="1" type="noConversion"/>
  </si>
  <si>
    <t>23000  33000</t>
    <phoneticPr fontId="1" type="noConversion"/>
  </si>
  <si>
    <t>重陽節發放禮券給長者(併109年4176元使用總計144176元)</t>
    <phoneticPr fontId="1" type="noConversion"/>
  </si>
  <si>
    <t>公務機車燃料使用費及強制險</t>
    <phoneticPr fontId="1" type="noConversion"/>
  </si>
  <si>
    <t>公務機車使用  110.9.16變更</t>
    <phoneticPr fontId="1" type="noConversion"/>
  </si>
  <si>
    <t>110.11.1</t>
    <phoneticPr fontId="1" type="noConversion"/>
  </si>
  <si>
    <t>夏季不超過800元冬季不超過2000元(併109年11000元使用總計38294元)110.9.16變更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</si>
</sst>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12"/>
      <color rgb="FFFF0000"/>
      <name val="新細明體"/>
      <family val="2"/>
      <charset val="136"/>
    </font>
    <font>
      <sz val="12"/>
      <color rgb="FFFF0000"/>
      <name val="新細明體"/>
      <family val="1"/>
      <charset val="136"/>
    </font>
    <font>
      <sz val="10"/>
      <color theme="1"/>
      <name val="新細明體"/>
      <family val="2"/>
      <charset val="136"/>
      <scheme val="minor"/>
    </font>
    <font>
      <sz val="12"/>
      <color rgb="FF000099"/>
      <name val="新細明體"/>
      <family val="1"/>
      <charset val="136"/>
    </font>
    <font>
      <sz val="12"/>
      <color rgb="FF000099"/>
      <name val="新細明體"/>
      <family val="2"/>
      <scheme val="minor"/>
    </font>
    <font>
      <sz val="12"/>
      <color rgb="FFFF0000"/>
      <name val="新細明體"/>
      <family val="1"/>
      <charset val="136"/>
      <scheme val="minor"/>
    </font>
    <font>
      <sz val="12"/>
      <name val="新細明體"/>
      <family val="2"/>
      <scheme val="minor"/>
    </font>
    <font>
      <sz val="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8">
    <xf numFmtId="0" fontId="0" fillId="0" borderId="0" xfId="0">
      <alignment vertical="center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0" fontId="2" fillId="0" borderId="2" xfId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2" fillId="0" borderId="5" xfId="1" applyBorder="1" applyAlignment="1">
      <alignment vertical="top"/>
    </xf>
    <xf numFmtId="0" fontId="2" fillId="0" borderId="5" xfId="1" applyBorder="1" applyAlignment="1">
      <alignment horizontal="center" vertical="top"/>
    </xf>
    <xf numFmtId="0" fontId="2" fillId="0" borderId="5" xfId="1" applyFont="1" applyBorder="1" applyAlignment="1">
      <alignment vertical="top" wrapText="1"/>
    </xf>
    <xf numFmtId="176" fontId="2" fillId="0" borderId="5" xfId="1" applyNumberFormat="1" applyFont="1" applyBorder="1" applyAlignment="1">
      <alignment horizontal="center" vertical="top" wrapText="1"/>
    </xf>
    <xf numFmtId="176" fontId="2" fillId="0" borderId="5" xfId="1" applyNumberForma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5" xfId="1" applyBorder="1" applyAlignment="1">
      <alignment horizontal="center" vertical="top" wrapText="1"/>
    </xf>
    <xf numFmtId="176" fontId="6" fillId="0" borderId="5" xfId="1" applyNumberFormat="1" applyFont="1" applyBorder="1" applyAlignment="1">
      <alignment horizontal="center" vertical="top" wrapText="1"/>
    </xf>
    <xf numFmtId="0" fontId="2" fillId="0" borderId="6" xfId="1" applyBorder="1" applyAlignment="1">
      <alignment vertical="top"/>
    </xf>
    <xf numFmtId="0" fontId="2" fillId="0" borderId="7" xfId="1" applyBorder="1" applyAlignment="1">
      <alignment horizontal="center" vertical="top"/>
    </xf>
    <xf numFmtId="0" fontId="2" fillId="0" borderId="7" xfId="1" applyFont="1" applyBorder="1" applyAlignment="1">
      <alignment vertical="top" wrapText="1"/>
    </xf>
    <xf numFmtId="176" fontId="2" fillId="0" borderId="7" xfId="1" applyNumberFormat="1" applyFont="1" applyBorder="1" applyAlignment="1">
      <alignment horizontal="center" vertical="top" wrapText="1"/>
    </xf>
    <xf numFmtId="176" fontId="2" fillId="0" borderId="7" xfId="1" applyNumberForma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7" xfId="1" applyBorder="1" applyAlignment="1">
      <alignment horizontal="center" vertical="top" wrapText="1"/>
    </xf>
    <xf numFmtId="176" fontId="6" fillId="0" borderId="7" xfId="1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2" fillId="0" borderId="2" xfId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176" fontId="2" fillId="0" borderId="2" xfId="1" applyNumberFormat="1" applyFont="1" applyBorder="1" applyAlignment="1">
      <alignment horizontal="center" vertical="top" wrapText="1"/>
    </xf>
    <xf numFmtId="176" fontId="2" fillId="0" borderId="2" xfId="1" applyNumberForma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2" xfId="1" applyBorder="1" applyAlignment="1">
      <alignment horizontal="center" vertical="top" wrapText="1"/>
    </xf>
    <xf numFmtId="176" fontId="6" fillId="0" borderId="2" xfId="1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0" borderId="6" xfId="1" applyBorder="1" applyAlignment="1">
      <alignment horizontal="center" vertical="top" wrapText="1"/>
    </xf>
    <xf numFmtId="176" fontId="2" fillId="0" borderId="6" xfId="1" applyNumberFormat="1" applyBorder="1" applyAlignment="1">
      <alignment horizontal="center" vertical="top" wrapText="1"/>
    </xf>
    <xf numFmtId="176" fontId="6" fillId="0" borderId="6" xfId="1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2" fillId="0" borderId="6" xfId="1" applyFont="1" applyBorder="1" applyAlignment="1">
      <alignment vertical="top" wrapText="1"/>
    </xf>
    <xf numFmtId="0" fontId="2" fillId="0" borderId="6" xfId="1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2" fillId="0" borderId="8" xfId="1" applyFont="1" applyBorder="1" applyAlignment="1">
      <alignment vertical="top" wrapText="1"/>
    </xf>
    <xf numFmtId="0" fontId="2" fillId="0" borderId="8" xfId="1" applyBorder="1" applyAlignment="1">
      <alignment horizontal="center" vertical="top" wrapText="1"/>
    </xf>
    <xf numFmtId="176" fontId="2" fillId="0" borderId="8" xfId="1" applyNumberForma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176" fontId="6" fillId="0" borderId="8" xfId="1" applyNumberFormat="1" applyFont="1" applyBorder="1" applyAlignment="1">
      <alignment horizontal="center" vertical="top" wrapText="1"/>
    </xf>
    <xf numFmtId="0" fontId="0" fillId="0" borderId="9" xfId="0" applyBorder="1" applyAlignment="1">
      <alignment vertical="top"/>
    </xf>
    <xf numFmtId="176" fontId="0" fillId="0" borderId="13" xfId="0" applyNumberForma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176" fontId="2" fillId="0" borderId="14" xfId="1" applyNumberFormat="1" applyBorder="1" applyAlignment="1">
      <alignment horizontal="center" vertical="top"/>
    </xf>
    <xf numFmtId="176" fontId="6" fillId="0" borderId="14" xfId="1" applyNumberFormat="1" applyFont="1" applyBorder="1" applyAlignment="1">
      <alignment horizontal="center" vertical="top"/>
    </xf>
    <xf numFmtId="0" fontId="2" fillId="0" borderId="15" xfId="1" applyBorder="1" applyAlignment="1">
      <alignment vertical="top"/>
    </xf>
    <xf numFmtId="0" fontId="2" fillId="0" borderId="16" xfId="1" applyBorder="1" applyAlignment="1">
      <alignment horizontal="center" vertical="top"/>
    </xf>
    <xf numFmtId="0" fontId="2" fillId="0" borderId="16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0" fontId="2" fillId="0" borderId="16" xfId="1" applyBorder="1" applyAlignment="1">
      <alignment horizontal="center" vertical="top" wrapText="1"/>
    </xf>
    <xf numFmtId="176" fontId="2" fillId="0" borderId="16" xfId="1" applyNumberFormat="1" applyBorder="1" applyAlignment="1">
      <alignment horizontal="center" vertical="top" wrapText="1"/>
    </xf>
    <xf numFmtId="176" fontId="6" fillId="0" borderId="16" xfId="1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/>
    </xf>
    <xf numFmtId="176" fontId="0" fillId="0" borderId="13" xfId="0" applyNumberFormat="1" applyBorder="1" applyAlignment="1">
      <alignment horizontal="center"/>
    </xf>
    <xf numFmtId="0" fontId="0" fillId="0" borderId="12" xfId="0" applyBorder="1" applyAlignment="1"/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 horizontal="center"/>
    </xf>
    <xf numFmtId="176" fontId="2" fillId="0" borderId="13" xfId="1" applyNumberFormat="1" applyBorder="1" applyAlignment="1">
      <alignment horizontal="center"/>
    </xf>
    <xf numFmtId="176" fontId="6" fillId="0" borderId="13" xfId="1" applyNumberFormat="1" applyFont="1" applyBorder="1" applyAlignment="1">
      <alignment horizontal="center"/>
    </xf>
    <xf numFmtId="0" fontId="2" fillId="0" borderId="18" xfId="1" applyBorder="1" applyAlignment="1">
      <alignment horizontal="center"/>
    </xf>
    <xf numFmtId="0" fontId="2" fillId="0" borderId="1" xfId="1" applyBorder="1" applyAlignment="1">
      <alignment horizontal="center"/>
    </xf>
    <xf numFmtId="176" fontId="2" fillId="0" borderId="1" xfId="1" applyNumberFormat="1" applyBorder="1" applyAlignment="1">
      <alignment horizontal="center"/>
    </xf>
    <xf numFmtId="176" fontId="2" fillId="0" borderId="16" xfId="1" applyNumberFormat="1" applyBorder="1" applyAlignment="1">
      <alignment horizontal="center"/>
    </xf>
    <xf numFmtId="0" fontId="2" fillId="0" borderId="19" xfId="1" applyBorder="1"/>
    <xf numFmtId="176" fontId="6" fillId="0" borderId="18" xfId="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5" xfId="1" applyFont="1" applyBorder="1" applyAlignment="1">
      <alignment vertical="top" wrapText="1"/>
    </xf>
    <xf numFmtId="0" fontId="12" fillId="0" borderId="2" xfId="1" applyFont="1" applyBorder="1" applyAlignment="1">
      <alignment horizontal="center" vertical="top" wrapText="1"/>
    </xf>
    <xf numFmtId="0" fontId="11" fillId="0" borderId="2" xfId="1" applyFont="1" applyBorder="1" applyAlignment="1">
      <alignment vertical="top" wrapText="1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7" xfId="1" applyBorder="1" applyAlignment="1">
      <alignment horizontal="left"/>
    </xf>
    <xf numFmtId="0" fontId="2" fillId="0" borderId="18" xfId="1" applyBorder="1" applyAlignment="1">
      <alignment horizontal="left"/>
    </xf>
    <xf numFmtId="0" fontId="7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8" fillId="0" borderId="10" xfId="1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8" fillId="0" borderId="10" xfId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一般" xfId="0" builtinId="0"/>
    <cellStyle name="一般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workbookViewId="0">
      <selection activeCell="G18" sqref="G18"/>
    </sheetView>
  </sheetViews>
  <sheetFormatPr defaultColWidth="9" defaultRowHeight="16.5"/>
  <cols>
    <col min="1" max="1" width="6.75" style="3" customWidth="1"/>
    <col min="2" max="2" width="4.5" style="4" customWidth="1"/>
    <col min="3" max="3" width="21" style="3" customWidth="1"/>
    <col min="4" max="4" width="4.5" style="4" customWidth="1"/>
    <col min="5" max="5" width="4.625" style="4" customWidth="1"/>
    <col min="6" max="6" width="8" style="4" customWidth="1"/>
    <col min="7" max="7" width="9.5" style="4" customWidth="1"/>
    <col min="8" max="8" width="41.5" style="3" customWidth="1"/>
    <col min="9" max="9" width="8.125" style="4" customWidth="1"/>
    <col min="10" max="10" width="5.25" style="4" customWidth="1"/>
    <col min="11" max="12" width="9.25" style="4" customWidth="1"/>
    <col min="13" max="13" width="11.125" style="76" customWidth="1"/>
    <col min="14" max="16384" width="9" style="3"/>
  </cols>
  <sheetData>
    <row r="1" spans="1:13">
      <c r="A1" s="1"/>
      <c r="B1" s="2"/>
      <c r="C1" s="88" t="s">
        <v>0</v>
      </c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>
      <c r="A2" s="1"/>
      <c r="B2" s="2"/>
      <c r="C2" s="89" t="s">
        <v>1</v>
      </c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 t="s">
        <v>9</v>
      </c>
      <c r="I3" s="90" t="s">
        <v>10</v>
      </c>
      <c r="J3" s="91"/>
      <c r="K3" s="7" t="s">
        <v>11</v>
      </c>
      <c r="L3" s="7" t="s">
        <v>12</v>
      </c>
      <c r="M3" s="9" t="s">
        <v>13</v>
      </c>
    </row>
    <row r="4" spans="1:13" ht="18" customHeight="1">
      <c r="A4" s="10" t="s">
        <v>14</v>
      </c>
      <c r="B4" s="11">
        <v>1</v>
      </c>
      <c r="C4" s="12" t="s">
        <v>15</v>
      </c>
      <c r="D4" s="13" t="s">
        <v>16</v>
      </c>
      <c r="E4" s="14">
        <v>1</v>
      </c>
      <c r="F4" s="14">
        <v>132240</v>
      </c>
      <c r="G4" s="14">
        <v>132240</v>
      </c>
      <c r="H4" s="12" t="s">
        <v>17</v>
      </c>
      <c r="I4" s="15" t="s">
        <v>18</v>
      </c>
      <c r="J4" s="15"/>
      <c r="K4" s="16" t="s">
        <v>19</v>
      </c>
      <c r="L4" s="14">
        <v>128064</v>
      </c>
      <c r="M4" s="17"/>
    </row>
    <row r="5" spans="1:13" ht="18" customHeight="1">
      <c r="A5" s="18">
        <v>553205</v>
      </c>
      <c r="B5" s="19"/>
      <c r="C5" s="20"/>
      <c r="D5" s="21"/>
      <c r="E5" s="22"/>
      <c r="F5" s="22"/>
      <c r="G5" s="22"/>
      <c r="H5" s="20" t="s">
        <v>20</v>
      </c>
      <c r="I5" s="23"/>
      <c r="J5" s="23"/>
      <c r="K5" s="24" t="s">
        <v>21</v>
      </c>
      <c r="L5" s="22">
        <v>4176</v>
      </c>
      <c r="M5" s="25">
        <v>0</v>
      </c>
    </row>
    <row r="6" spans="1:13" ht="18" customHeight="1">
      <c r="A6" s="26"/>
      <c r="B6" s="27">
        <v>2</v>
      </c>
      <c r="C6" s="28" t="s">
        <v>22</v>
      </c>
      <c r="D6" s="29" t="s">
        <v>23</v>
      </c>
      <c r="E6" s="30">
        <v>1</v>
      </c>
      <c r="F6" s="30">
        <v>55000</v>
      </c>
      <c r="G6" s="30">
        <v>55000</v>
      </c>
      <c r="H6" s="28" t="s">
        <v>24</v>
      </c>
      <c r="I6" s="31" t="s">
        <v>18</v>
      </c>
      <c r="J6" s="31"/>
      <c r="K6" s="32" t="s">
        <v>25</v>
      </c>
      <c r="L6" s="30">
        <v>55000</v>
      </c>
      <c r="M6" s="33">
        <v>0</v>
      </c>
    </row>
    <row r="7" spans="1:13" ht="18" customHeight="1">
      <c r="A7" s="86" t="s">
        <v>26</v>
      </c>
      <c r="B7" s="34">
        <v>3</v>
      </c>
      <c r="C7" s="28" t="s">
        <v>27</v>
      </c>
      <c r="D7" s="30" t="s">
        <v>16</v>
      </c>
      <c r="E7" s="30">
        <v>1</v>
      </c>
      <c r="F7" s="30">
        <v>5000</v>
      </c>
      <c r="G7" s="30">
        <v>5000</v>
      </c>
      <c r="H7" s="28" t="s">
        <v>28</v>
      </c>
      <c r="I7" s="31" t="s">
        <v>29</v>
      </c>
      <c r="J7" s="31"/>
      <c r="K7" s="32" t="s">
        <v>30</v>
      </c>
      <c r="L7" s="30">
        <v>5000</v>
      </c>
      <c r="M7" s="33">
        <v>0</v>
      </c>
    </row>
    <row r="8" spans="1:13" ht="18" customHeight="1">
      <c r="A8" s="87"/>
      <c r="B8" s="34">
        <v>4</v>
      </c>
      <c r="C8" s="28" t="s">
        <v>31</v>
      </c>
      <c r="D8" s="30" t="s">
        <v>16</v>
      </c>
      <c r="E8" s="30">
        <v>1</v>
      </c>
      <c r="F8" s="30">
        <v>51800</v>
      </c>
      <c r="G8" s="30">
        <v>51800</v>
      </c>
      <c r="H8" s="28" t="s">
        <v>32</v>
      </c>
      <c r="I8" s="31" t="s">
        <v>29</v>
      </c>
      <c r="J8" s="31"/>
      <c r="K8" s="32" t="s">
        <v>33</v>
      </c>
      <c r="L8" s="30">
        <v>51800</v>
      </c>
      <c r="M8" s="33">
        <v>0</v>
      </c>
    </row>
    <row r="9" spans="1:13" ht="18" customHeight="1">
      <c r="A9" s="87"/>
      <c r="B9" s="34">
        <v>5</v>
      </c>
      <c r="C9" s="28" t="s">
        <v>34</v>
      </c>
      <c r="D9" s="32" t="s">
        <v>16</v>
      </c>
      <c r="E9" s="32">
        <v>1</v>
      </c>
      <c r="F9" s="30">
        <v>20000</v>
      </c>
      <c r="G9" s="30">
        <v>20000</v>
      </c>
      <c r="H9" s="28" t="s">
        <v>35</v>
      </c>
      <c r="I9" s="31" t="s">
        <v>36</v>
      </c>
      <c r="J9" s="31"/>
      <c r="K9" s="32" t="s">
        <v>37</v>
      </c>
      <c r="L9" s="30">
        <v>20000</v>
      </c>
      <c r="M9" s="33">
        <v>0</v>
      </c>
    </row>
    <row r="10" spans="1:13" ht="18" customHeight="1">
      <c r="A10" s="87"/>
      <c r="B10" s="34">
        <v>6</v>
      </c>
      <c r="C10" s="28" t="s">
        <v>38</v>
      </c>
      <c r="D10" s="32" t="s">
        <v>16</v>
      </c>
      <c r="E10" s="32">
        <v>1</v>
      </c>
      <c r="F10" s="30">
        <v>50000</v>
      </c>
      <c r="G10" s="30">
        <v>50000</v>
      </c>
      <c r="H10" s="28" t="s">
        <v>39</v>
      </c>
      <c r="I10" s="31" t="s">
        <v>18</v>
      </c>
      <c r="J10" s="31"/>
      <c r="K10" s="32" t="s">
        <v>40</v>
      </c>
      <c r="L10" s="30">
        <v>50000</v>
      </c>
      <c r="M10" s="33">
        <v>0</v>
      </c>
    </row>
    <row r="11" spans="1:13" ht="34.9" customHeight="1">
      <c r="A11" s="87"/>
      <c r="B11" s="34">
        <v>7</v>
      </c>
      <c r="C11" s="28" t="s">
        <v>41</v>
      </c>
      <c r="D11" s="32" t="s">
        <v>16</v>
      </c>
      <c r="E11" s="32">
        <v>1</v>
      </c>
      <c r="F11" s="30">
        <v>95799</v>
      </c>
      <c r="G11" s="30">
        <v>95799</v>
      </c>
      <c r="H11" s="28" t="s">
        <v>42</v>
      </c>
      <c r="I11" s="31" t="s">
        <v>43</v>
      </c>
      <c r="J11" s="31"/>
      <c r="K11" s="31" t="s">
        <v>44</v>
      </c>
      <c r="L11" s="29">
        <v>95799</v>
      </c>
      <c r="M11" s="33">
        <v>0</v>
      </c>
    </row>
    <row r="12" spans="1:13" ht="18" customHeight="1">
      <c r="A12" s="87"/>
      <c r="B12" s="35">
        <v>8</v>
      </c>
      <c r="C12" s="12" t="s">
        <v>45</v>
      </c>
      <c r="D12" s="16" t="s">
        <v>16</v>
      </c>
      <c r="E12" s="16">
        <v>1</v>
      </c>
      <c r="F12" s="14">
        <v>40000</v>
      </c>
      <c r="G12" s="14">
        <v>40000</v>
      </c>
      <c r="H12" s="12" t="s">
        <v>46</v>
      </c>
      <c r="I12" s="15" t="s">
        <v>29</v>
      </c>
      <c r="J12" s="15"/>
      <c r="K12" s="36" t="s">
        <v>47</v>
      </c>
      <c r="L12" s="37">
        <v>16963</v>
      </c>
      <c r="M12" s="38"/>
    </row>
    <row r="13" spans="1:13" ht="18" customHeight="1">
      <c r="A13" s="87"/>
      <c r="B13" s="39"/>
      <c r="C13" s="40"/>
      <c r="D13" s="36"/>
      <c r="E13" s="36"/>
      <c r="F13" s="37"/>
      <c r="G13" s="37"/>
      <c r="H13" s="40"/>
      <c r="I13" s="41"/>
      <c r="J13" s="41"/>
      <c r="K13" s="36" t="s">
        <v>48</v>
      </c>
      <c r="L13" s="37">
        <v>21590</v>
      </c>
      <c r="M13" s="38"/>
    </row>
    <row r="14" spans="1:13" ht="18" customHeight="1">
      <c r="A14" s="87"/>
      <c r="B14" s="42"/>
      <c r="C14" s="20"/>
      <c r="D14" s="24"/>
      <c r="E14" s="24"/>
      <c r="F14" s="22"/>
      <c r="G14" s="22"/>
      <c r="H14" s="20" t="s">
        <v>49</v>
      </c>
      <c r="I14" s="23"/>
      <c r="J14" s="23"/>
      <c r="K14" s="24" t="s">
        <v>50</v>
      </c>
      <c r="L14" s="22">
        <v>1447</v>
      </c>
      <c r="M14" s="25">
        <v>0</v>
      </c>
    </row>
    <row r="15" spans="1:13">
      <c r="A15" s="87"/>
      <c r="B15" s="34">
        <v>9</v>
      </c>
      <c r="C15" s="28" t="s">
        <v>51</v>
      </c>
      <c r="D15" s="32" t="s">
        <v>16</v>
      </c>
      <c r="E15" s="32">
        <v>1</v>
      </c>
      <c r="F15" s="30">
        <v>80000</v>
      </c>
      <c r="G15" s="30">
        <v>80000</v>
      </c>
      <c r="H15" s="28" t="s">
        <v>52</v>
      </c>
      <c r="I15" s="31" t="s">
        <v>29</v>
      </c>
      <c r="J15" s="31"/>
      <c r="K15" s="32" t="s">
        <v>53</v>
      </c>
      <c r="L15" s="30">
        <v>80000</v>
      </c>
      <c r="M15" s="33">
        <v>0</v>
      </c>
    </row>
    <row r="16" spans="1:13" ht="18" customHeight="1">
      <c r="A16" s="87"/>
      <c r="B16" s="34">
        <v>10</v>
      </c>
      <c r="C16" s="28" t="s">
        <v>54</v>
      </c>
      <c r="D16" s="32" t="s">
        <v>16</v>
      </c>
      <c r="E16" s="32">
        <v>1</v>
      </c>
      <c r="F16" s="30">
        <v>17500</v>
      </c>
      <c r="G16" s="30">
        <v>17500</v>
      </c>
      <c r="H16" s="28" t="s">
        <v>55</v>
      </c>
      <c r="I16" s="31" t="s">
        <v>29</v>
      </c>
      <c r="J16" s="31"/>
      <c r="K16" s="32" t="s">
        <v>53</v>
      </c>
      <c r="L16" s="30">
        <v>17500</v>
      </c>
      <c r="M16" s="33">
        <v>0</v>
      </c>
    </row>
    <row r="17" spans="1:13" ht="18" customHeight="1">
      <c r="A17" s="87"/>
      <c r="B17" s="34">
        <v>11</v>
      </c>
      <c r="C17" s="28" t="s">
        <v>56</v>
      </c>
      <c r="D17" s="32" t="s">
        <v>16</v>
      </c>
      <c r="E17" s="32">
        <v>1</v>
      </c>
      <c r="F17" s="30">
        <v>3500</v>
      </c>
      <c r="G17" s="30">
        <v>3500</v>
      </c>
      <c r="H17" s="28" t="s">
        <v>57</v>
      </c>
      <c r="I17" s="31" t="s">
        <v>43</v>
      </c>
      <c r="J17" s="31"/>
      <c r="K17" s="32" t="s">
        <v>58</v>
      </c>
      <c r="L17" s="30">
        <v>3500</v>
      </c>
      <c r="M17" s="33">
        <v>0</v>
      </c>
    </row>
    <row r="18" spans="1:13" ht="34.9" customHeight="1">
      <c r="A18" s="26"/>
      <c r="B18" s="35">
        <v>12</v>
      </c>
      <c r="C18" s="12" t="s">
        <v>59</v>
      </c>
      <c r="D18" s="16" t="s">
        <v>16</v>
      </c>
      <c r="E18" s="16">
        <v>1</v>
      </c>
      <c r="F18" s="14">
        <v>2366</v>
      </c>
      <c r="G18" s="14">
        <v>2366</v>
      </c>
      <c r="H18" s="12" t="s">
        <v>60</v>
      </c>
      <c r="I18" s="15" t="s">
        <v>43</v>
      </c>
      <c r="J18" s="15"/>
      <c r="K18" s="16" t="s">
        <v>61</v>
      </c>
      <c r="L18" s="14">
        <v>2366</v>
      </c>
      <c r="M18" s="17">
        <v>0</v>
      </c>
    </row>
    <row r="19" spans="1:13" ht="49.15" customHeight="1" thickBot="1">
      <c r="A19" s="26"/>
      <c r="B19" s="43">
        <v>13</v>
      </c>
      <c r="C19" s="44" t="s">
        <v>62</v>
      </c>
      <c r="D19" s="45" t="s">
        <v>16</v>
      </c>
      <c r="E19" s="45">
        <v>1</v>
      </c>
      <c r="F19" s="46">
        <v>11000</v>
      </c>
      <c r="G19" s="46">
        <v>11000</v>
      </c>
      <c r="H19" s="44" t="s">
        <v>63</v>
      </c>
      <c r="I19" s="47" t="s">
        <v>64</v>
      </c>
      <c r="J19" s="47"/>
      <c r="K19" s="45" t="s">
        <v>65</v>
      </c>
      <c r="L19" s="46">
        <v>11000</v>
      </c>
      <c r="M19" s="48">
        <v>0</v>
      </c>
    </row>
    <row r="20" spans="1:13" ht="18" thickTop="1" thickBot="1">
      <c r="A20" s="49"/>
      <c r="B20" s="92" t="s">
        <v>66</v>
      </c>
      <c r="C20" s="93"/>
      <c r="D20" s="93"/>
      <c r="E20" s="93"/>
      <c r="F20" s="94"/>
      <c r="G20" s="50">
        <f>SUM(G4:G19)</f>
        <v>564205</v>
      </c>
      <c r="H20" s="51"/>
      <c r="I20" s="52"/>
      <c r="J20" s="52"/>
      <c r="K20" s="53"/>
      <c r="L20" s="54">
        <f>SUM(L4:L19)</f>
        <v>564205</v>
      </c>
      <c r="M20" s="55">
        <f>SUM(M4:M19)</f>
        <v>0</v>
      </c>
    </row>
    <row r="21" spans="1:13" ht="18" customHeight="1" thickBot="1">
      <c r="A21" s="56" t="s">
        <v>67</v>
      </c>
      <c r="B21" s="57">
        <v>1</v>
      </c>
      <c r="C21" s="58" t="s">
        <v>68</v>
      </c>
      <c r="D21" s="59" t="s">
        <v>16</v>
      </c>
      <c r="E21" s="60">
        <v>1</v>
      </c>
      <c r="F21" s="61">
        <v>45000</v>
      </c>
      <c r="G21" s="61">
        <v>45000</v>
      </c>
      <c r="H21" s="58" t="s">
        <v>69</v>
      </c>
      <c r="I21" s="31" t="s">
        <v>70</v>
      </c>
      <c r="J21" s="59"/>
      <c r="K21" s="59" t="s">
        <v>71</v>
      </c>
      <c r="L21" s="61">
        <v>45000</v>
      </c>
      <c r="M21" s="62">
        <v>0</v>
      </c>
    </row>
    <row r="22" spans="1:13" ht="18" thickTop="1" thickBot="1">
      <c r="A22" s="63">
        <v>45000</v>
      </c>
      <c r="B22" s="95" t="s">
        <v>66</v>
      </c>
      <c r="C22" s="96"/>
      <c r="D22" s="96"/>
      <c r="E22" s="96"/>
      <c r="F22" s="97"/>
      <c r="G22" s="64">
        <f>SUM(G21:G21)</f>
        <v>45000</v>
      </c>
      <c r="H22" s="65"/>
      <c r="I22" s="66"/>
      <c r="J22" s="66"/>
      <c r="K22" s="67"/>
      <c r="L22" s="68">
        <f>SUM(L21)</f>
        <v>45000</v>
      </c>
      <c r="M22" s="69">
        <f>SUM(M21:M21)</f>
        <v>0</v>
      </c>
    </row>
    <row r="23" spans="1:13">
      <c r="A23" s="84" t="s">
        <v>72</v>
      </c>
      <c r="B23" s="85"/>
      <c r="C23" s="85"/>
      <c r="D23" s="70"/>
      <c r="E23" s="71"/>
      <c r="F23" s="72"/>
      <c r="G23" s="73">
        <f>G20+G22</f>
        <v>609205</v>
      </c>
      <c r="H23" s="74"/>
      <c r="I23" s="71"/>
      <c r="J23" s="71"/>
      <c r="K23" s="71"/>
      <c r="L23" s="72"/>
      <c r="M23" s="75"/>
    </row>
  </sheetData>
  <mergeCells count="7">
    <mergeCell ref="A23:C23"/>
    <mergeCell ref="A7:A17"/>
    <mergeCell ref="C1:M1"/>
    <mergeCell ref="C2:M2"/>
    <mergeCell ref="I3:J3"/>
    <mergeCell ref="B20:F20"/>
    <mergeCell ref="B22:F2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"/>
  <sheetViews>
    <sheetView workbookViewId="0">
      <selection activeCell="D6" sqref="D6"/>
    </sheetView>
  </sheetViews>
  <sheetFormatPr defaultColWidth="9" defaultRowHeight="16.5"/>
  <cols>
    <col min="1" max="1" width="7.5" style="3" customWidth="1"/>
    <col min="2" max="2" width="4.5" style="4" customWidth="1"/>
    <col min="3" max="3" width="18.75" style="3" customWidth="1"/>
    <col min="4" max="4" width="4.5" style="4" customWidth="1"/>
    <col min="5" max="5" width="4.625" style="4" customWidth="1"/>
    <col min="6" max="6" width="8" style="4" customWidth="1"/>
    <col min="7" max="7" width="9.5" style="4" customWidth="1"/>
    <col min="8" max="8" width="43.625" style="3" customWidth="1"/>
    <col min="9" max="9" width="8.125" style="83" customWidth="1"/>
    <col min="10" max="10" width="5.25" style="4" customWidth="1"/>
    <col min="11" max="12" width="9.25" style="4" customWidth="1"/>
    <col min="13" max="13" width="11.125" style="76" customWidth="1"/>
    <col min="14" max="16384" width="9" style="3"/>
  </cols>
  <sheetData>
    <row r="1" spans="1:13">
      <c r="A1" s="1"/>
      <c r="B1" s="2"/>
      <c r="C1" s="88" t="s">
        <v>0</v>
      </c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>
      <c r="A2" s="1"/>
      <c r="B2" s="2"/>
      <c r="C2" s="89" t="s">
        <v>73</v>
      </c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 t="s">
        <v>9</v>
      </c>
      <c r="I3" s="90" t="s">
        <v>10</v>
      </c>
      <c r="J3" s="91"/>
      <c r="K3" s="7" t="s">
        <v>11</v>
      </c>
      <c r="L3" s="7" t="s">
        <v>12</v>
      </c>
      <c r="M3" s="9" t="s">
        <v>13</v>
      </c>
    </row>
    <row r="4" spans="1:13" ht="18" customHeight="1">
      <c r="A4" s="26" t="s">
        <v>74</v>
      </c>
      <c r="B4" s="27">
        <v>1</v>
      </c>
      <c r="C4" s="28" t="s">
        <v>75</v>
      </c>
      <c r="D4" s="29" t="s">
        <v>23</v>
      </c>
      <c r="E4" s="30">
        <v>1</v>
      </c>
      <c r="F4" s="30">
        <v>52000</v>
      </c>
      <c r="G4" s="30">
        <v>52000</v>
      </c>
      <c r="H4" s="28" t="s">
        <v>76</v>
      </c>
      <c r="I4" s="77" t="s">
        <v>77</v>
      </c>
      <c r="J4" s="31"/>
      <c r="K4" s="32"/>
      <c r="L4" s="30"/>
      <c r="M4" s="33">
        <v>52000</v>
      </c>
    </row>
    <row r="5" spans="1:13" ht="18" customHeight="1">
      <c r="A5" s="26">
        <v>615660</v>
      </c>
      <c r="B5" s="34">
        <v>2</v>
      </c>
      <c r="C5" s="28" t="s">
        <v>41</v>
      </c>
      <c r="D5" s="32" t="s">
        <v>16</v>
      </c>
      <c r="E5" s="32">
        <v>1</v>
      </c>
      <c r="F5" s="30">
        <v>177000</v>
      </c>
      <c r="G5" s="30">
        <v>177000</v>
      </c>
      <c r="H5" s="28" t="s">
        <v>78</v>
      </c>
      <c r="I5" s="77" t="s">
        <v>77</v>
      </c>
      <c r="J5" s="31"/>
      <c r="K5" s="32" t="s">
        <v>79</v>
      </c>
      <c r="L5" s="30">
        <v>126190</v>
      </c>
      <c r="M5" s="33">
        <v>50810</v>
      </c>
    </row>
    <row r="6" spans="1:13" ht="34.9" customHeight="1">
      <c r="A6" s="26"/>
      <c r="B6" s="34">
        <v>3</v>
      </c>
      <c r="C6" s="12" t="s">
        <v>45</v>
      </c>
      <c r="D6" s="16" t="s">
        <v>16</v>
      </c>
      <c r="E6" s="16">
        <v>1</v>
      </c>
      <c r="F6" s="14">
        <v>40000</v>
      </c>
      <c r="G6" s="14">
        <v>40000</v>
      </c>
      <c r="H6" s="12" t="s">
        <v>80</v>
      </c>
      <c r="I6" s="77" t="s">
        <v>77</v>
      </c>
      <c r="J6" s="31"/>
      <c r="K6" s="24" t="s">
        <v>50</v>
      </c>
      <c r="L6" s="22">
        <v>37693</v>
      </c>
      <c r="M6" s="25">
        <v>2307</v>
      </c>
    </row>
    <row r="7" spans="1:13" ht="18" customHeight="1">
      <c r="A7" s="26"/>
      <c r="B7" s="34">
        <v>4</v>
      </c>
      <c r="C7" s="28" t="s">
        <v>31</v>
      </c>
      <c r="D7" s="30" t="s">
        <v>16</v>
      </c>
      <c r="E7" s="30">
        <v>1</v>
      </c>
      <c r="F7" s="30">
        <v>57000</v>
      </c>
      <c r="G7" s="30">
        <v>57000</v>
      </c>
      <c r="H7" s="28" t="s">
        <v>81</v>
      </c>
      <c r="I7" s="77" t="s">
        <v>77</v>
      </c>
      <c r="J7" s="31"/>
      <c r="K7" s="32" t="s">
        <v>82</v>
      </c>
      <c r="L7" s="30">
        <v>47868</v>
      </c>
      <c r="M7" s="33">
        <v>9132</v>
      </c>
    </row>
    <row r="8" spans="1:13" ht="18" customHeight="1">
      <c r="A8" s="26"/>
      <c r="B8" s="34">
        <v>5</v>
      </c>
      <c r="C8" s="28" t="s">
        <v>38</v>
      </c>
      <c r="D8" s="32" t="s">
        <v>16</v>
      </c>
      <c r="E8" s="32">
        <v>1</v>
      </c>
      <c r="F8" s="30">
        <v>64000</v>
      </c>
      <c r="G8" s="30">
        <v>64000</v>
      </c>
      <c r="H8" s="28" t="s">
        <v>83</v>
      </c>
      <c r="I8" s="77" t="s">
        <v>77</v>
      </c>
      <c r="J8" s="31"/>
      <c r="K8" s="32" t="s">
        <v>84</v>
      </c>
      <c r="L8" s="30">
        <v>64000</v>
      </c>
      <c r="M8" s="33">
        <v>0</v>
      </c>
    </row>
    <row r="9" spans="1:13" ht="18" customHeight="1">
      <c r="A9" s="26"/>
      <c r="B9" s="34">
        <v>6</v>
      </c>
      <c r="C9" s="28" t="s">
        <v>85</v>
      </c>
      <c r="D9" s="32" t="s">
        <v>16</v>
      </c>
      <c r="E9" s="32">
        <v>1</v>
      </c>
      <c r="F9" s="30">
        <v>56000</v>
      </c>
      <c r="G9" s="30">
        <v>56000</v>
      </c>
      <c r="H9" s="28" t="s">
        <v>86</v>
      </c>
      <c r="I9" s="77" t="s">
        <v>87</v>
      </c>
      <c r="J9" s="78" t="s">
        <v>88</v>
      </c>
      <c r="K9" s="31"/>
      <c r="L9" s="29"/>
      <c r="M9" s="33">
        <v>56000</v>
      </c>
    </row>
    <row r="10" spans="1:13" ht="34.9" customHeight="1">
      <c r="A10" s="26"/>
      <c r="B10" s="35">
        <v>7</v>
      </c>
      <c r="C10" s="12" t="s">
        <v>15</v>
      </c>
      <c r="D10" s="16" t="s">
        <v>16</v>
      </c>
      <c r="E10" s="16">
        <v>1</v>
      </c>
      <c r="F10" s="14">
        <v>140000</v>
      </c>
      <c r="G10" s="14">
        <v>140000</v>
      </c>
      <c r="H10" s="12" t="s">
        <v>89</v>
      </c>
      <c r="I10" s="77" t="s">
        <v>77</v>
      </c>
      <c r="J10" s="15"/>
      <c r="K10" s="36" t="s">
        <v>21</v>
      </c>
      <c r="L10" s="37">
        <v>124573</v>
      </c>
      <c r="M10" s="17">
        <v>15427</v>
      </c>
    </row>
    <row r="11" spans="1:13" ht="33">
      <c r="A11" s="26"/>
      <c r="B11" s="34">
        <v>8</v>
      </c>
      <c r="C11" s="28" t="s">
        <v>90</v>
      </c>
      <c r="D11" s="32" t="s">
        <v>16</v>
      </c>
      <c r="E11" s="32">
        <v>1</v>
      </c>
      <c r="F11" s="30">
        <v>2366</v>
      </c>
      <c r="G11" s="30">
        <v>2366</v>
      </c>
      <c r="H11" s="28" t="s">
        <v>91</v>
      </c>
      <c r="I11" s="79" t="s">
        <v>64</v>
      </c>
      <c r="J11" s="78"/>
      <c r="K11" s="32" t="s">
        <v>92</v>
      </c>
      <c r="L11" s="30">
        <v>2366</v>
      </c>
      <c r="M11" s="33">
        <v>0</v>
      </c>
    </row>
    <row r="12" spans="1:13" ht="34.9" customHeight="1" thickBot="1">
      <c r="A12" s="26"/>
      <c r="B12" s="43">
        <v>9</v>
      </c>
      <c r="C12" s="44" t="s">
        <v>62</v>
      </c>
      <c r="D12" s="45" t="s">
        <v>16</v>
      </c>
      <c r="E12" s="45">
        <v>1</v>
      </c>
      <c r="F12" s="46">
        <v>27294</v>
      </c>
      <c r="G12" s="46">
        <v>27294</v>
      </c>
      <c r="H12" s="44" t="s">
        <v>93</v>
      </c>
      <c r="I12" s="47" t="s">
        <v>64</v>
      </c>
      <c r="J12" s="47"/>
      <c r="K12" s="45" t="s">
        <v>65</v>
      </c>
      <c r="L12" s="46">
        <v>14000</v>
      </c>
      <c r="M12" s="48">
        <v>13294</v>
      </c>
    </row>
    <row r="13" spans="1:13" ht="18" thickTop="1" thickBot="1">
      <c r="A13" s="49"/>
      <c r="B13" s="92" t="s">
        <v>66</v>
      </c>
      <c r="C13" s="93"/>
      <c r="D13" s="93"/>
      <c r="E13" s="93"/>
      <c r="F13" s="94"/>
      <c r="G13" s="50">
        <f>SUM(G4:G12)</f>
        <v>615660</v>
      </c>
      <c r="H13" s="51"/>
      <c r="I13" s="80"/>
      <c r="J13" s="52"/>
      <c r="K13" s="53"/>
      <c r="L13" s="54">
        <f>SUM(L4:L12)</f>
        <v>416690</v>
      </c>
      <c r="M13" s="55">
        <f>SUM(M4:M12)</f>
        <v>198970</v>
      </c>
    </row>
    <row r="14" spans="1:13" ht="17.25" thickBot="1">
      <c r="A14" s="56" t="s">
        <v>67</v>
      </c>
      <c r="B14" s="57"/>
      <c r="C14" s="58"/>
      <c r="D14" s="59"/>
      <c r="E14" s="60"/>
      <c r="F14" s="61"/>
      <c r="G14" s="61"/>
      <c r="H14" s="58"/>
      <c r="I14" s="31"/>
      <c r="J14" s="59"/>
      <c r="K14" s="59"/>
      <c r="L14" s="61"/>
      <c r="M14" s="62"/>
    </row>
    <row r="15" spans="1:13" ht="18" thickTop="1" thickBot="1">
      <c r="A15" s="63">
        <v>0</v>
      </c>
      <c r="B15" s="95" t="s">
        <v>66</v>
      </c>
      <c r="C15" s="96"/>
      <c r="D15" s="96"/>
      <c r="E15" s="96"/>
      <c r="F15" s="97"/>
      <c r="G15" s="64">
        <f>SUM(G14:G14)</f>
        <v>0</v>
      </c>
      <c r="H15" s="65"/>
      <c r="I15" s="81"/>
      <c r="J15" s="66"/>
      <c r="K15" s="67"/>
      <c r="L15" s="68"/>
      <c r="M15" s="69">
        <v>0</v>
      </c>
    </row>
    <row r="16" spans="1:13">
      <c r="A16" s="84" t="s">
        <v>72</v>
      </c>
      <c r="B16" s="85"/>
      <c r="C16" s="85"/>
      <c r="D16" s="70"/>
      <c r="E16" s="71"/>
      <c r="F16" s="72"/>
      <c r="G16" s="73">
        <f>G13+G15</f>
        <v>615660</v>
      </c>
      <c r="H16" s="74"/>
      <c r="I16" s="82"/>
      <c r="J16" s="71"/>
      <c r="K16" s="71"/>
      <c r="L16" s="72"/>
      <c r="M16" s="75"/>
    </row>
  </sheetData>
  <mergeCells count="6">
    <mergeCell ref="A16:C16"/>
    <mergeCell ref="C1:M1"/>
    <mergeCell ref="C2:M2"/>
    <mergeCell ref="I3:J3"/>
    <mergeCell ref="B13:F13"/>
    <mergeCell ref="B15:F15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109年計劃表</vt:lpstr>
      <vt:lpstr>110年計劃表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2022-01-19T01:43:34Z</dcterms:modified>
</cp:coreProperties>
</file>