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96" windowWidth="8508" windowHeight="4536" activeTab="4"/>
  </bookViews>
  <sheets>
    <sheet name="101年度" sheetId="1" r:id="rId1"/>
    <sheet name="104年度" sheetId="2" r:id="rId2"/>
    <sheet name="103年度 " sheetId="3" r:id="rId3"/>
    <sheet name="105年度 " sheetId="4" r:id="rId4"/>
    <sheet name="106年度" sheetId="5" r:id="rId5"/>
    <sheet name="107年度" sheetId="6" r:id="rId6"/>
    <sheet name="Sheet1" sheetId="7" r:id="rId7"/>
    <sheet name="工作表2" sheetId="8" r:id="rId8"/>
  </sheets>
  <definedNames/>
  <calcPr fullCalcOnLoad="1"/>
</workbook>
</file>

<file path=xl/sharedStrings.xml><?xml version="1.0" encoding="utf-8"?>
<sst xmlns="http://schemas.openxmlformats.org/spreadsheetml/2006/main" count="219" uniqueCount="81">
  <si>
    <t>經費</t>
  </si>
  <si>
    <t>科目用途</t>
  </si>
  <si>
    <t>單位</t>
  </si>
  <si>
    <t>數量</t>
  </si>
  <si>
    <t>單價</t>
  </si>
  <si>
    <t>預算數</t>
  </si>
  <si>
    <t>說明</t>
  </si>
  <si>
    <t>主任委員</t>
  </si>
  <si>
    <t>會計</t>
  </si>
  <si>
    <t>製表</t>
  </si>
  <si>
    <t>預算數</t>
  </si>
  <si>
    <t>編列數</t>
  </si>
  <si>
    <t>重陽敬老禮品</t>
  </si>
  <si>
    <t>經常門編列數</t>
  </si>
  <si>
    <t>資本門編列數</t>
  </si>
  <si>
    <t>式</t>
  </si>
  <si>
    <t>式</t>
  </si>
  <si>
    <t>編號</t>
  </si>
  <si>
    <t>里別</t>
  </si>
  <si>
    <t>030</t>
  </si>
  <si>
    <t>義安里</t>
  </si>
  <si>
    <t>份</t>
  </si>
  <si>
    <t>增進里辦公處為民服務效率</t>
  </si>
  <si>
    <t>配合九九重陽節發送里內長者</t>
  </si>
  <si>
    <t xml:space="preserve"> 臺北市殯葬管理處第二殯儀館回饋地方經費管理委員會</t>
  </si>
  <si>
    <t>備註：依臺北市殯葬管理處第二殯儀館回饋地方經費管理委員會100年5月24日北市二館饋字第100092號函審查會審議通過同意核備。</t>
  </si>
  <si>
    <t>式</t>
  </si>
  <si>
    <t>增進里辦公處為民服務效率</t>
  </si>
  <si>
    <t>公園灑水器工程</t>
  </si>
  <si>
    <t>照像機及週邊設備</t>
  </si>
  <si>
    <t>公告欄修建工程</t>
  </si>
  <si>
    <t>維護美化里內公園美觀</t>
  </si>
  <si>
    <t>＜大安區、文山區、信義區＞101年度回饋經費使用計畫表</t>
  </si>
  <si>
    <t>備註：依臺北市殯葬管理處
第二殯儀館回饋地方經費管理委員會101年4月30日北市二館饋字第101084號函審查會審議通過同意核備。</t>
  </si>
  <si>
    <t>式</t>
  </si>
  <si>
    <t xml:space="preserve">
</t>
  </si>
  <si>
    <t>維護里內綠地環境衛生</t>
  </si>
  <si>
    <t>新製隨時清狗便警語牌工程</t>
  </si>
  <si>
    <t>綠地綠美化工程</t>
  </si>
  <si>
    <t>＜大安區、文山區、信義區＞104年度回饋經費使用計畫表</t>
  </si>
  <si>
    <t>影印機維修及耗材</t>
  </si>
  <si>
    <t xml:space="preserve">備註：依臺北市殯葬管理處103年4月30日北市殯管字第10330626800號函通過同意核備。
</t>
  </si>
  <si>
    <t>重陽敬老禮品</t>
  </si>
  <si>
    <t>配合九九重陽節發送里內長者</t>
  </si>
  <si>
    <t>小燈籠</t>
  </si>
  <si>
    <t>場</t>
  </si>
  <si>
    <t>綠美化工程</t>
  </si>
  <si>
    <t>配合元宵節發送里內里民使用</t>
  </si>
  <si>
    <t>增進里內環境綠美化</t>
  </si>
  <si>
    <t>製表：劉威志</t>
  </si>
  <si>
    <t>增進里內志義工相互學習及聯絡情誼</t>
  </si>
  <si>
    <t>里內巷道水溝更新工程</t>
  </si>
  <si>
    <t>增進及維護里內巷道水溝清潔</t>
  </si>
  <si>
    <t>慰勞志義工餐會活動</t>
  </si>
  <si>
    <t>＜大安區、文山區、信義區＞105年度回饋經費使用計畫表</t>
  </si>
  <si>
    <t xml:space="preserve">備註：依臺北市立第二殯儀館地方經費管理委員會104年5月26日北市二殯饋字第104122號函通過同意核備。
</t>
  </si>
  <si>
    <t>敦親睦鄰旅遊活動</t>
  </si>
  <si>
    <t>小燈籠</t>
  </si>
  <si>
    <t>綠美化綠地</t>
  </si>
  <si>
    <t>式</t>
  </si>
  <si>
    <t>敦親睦鄰增加里民情感</t>
  </si>
  <si>
    <t>維護里內綠地環境</t>
  </si>
  <si>
    <t>影印機</t>
  </si>
  <si>
    <t>台</t>
  </si>
  <si>
    <t>增進為民服務效率</t>
  </si>
  <si>
    <t>年</t>
  </si>
  <si>
    <t>＜大安區、文山區、信義區＞106年度回饋經費使用計畫表</t>
  </si>
  <si>
    <t>式</t>
  </si>
  <si>
    <t>場</t>
  </si>
  <si>
    <t>套</t>
  </si>
  <si>
    <t>增進里內志義工為民服務效率</t>
  </si>
  <si>
    <t>增進為民服務效率</t>
  </si>
  <si>
    <t>俾利里民行走安全</t>
  </si>
  <si>
    <t>備註：依臺北市立殯葬管理處105年5月18日北市殯管字第10530637700號函通過同意核備。</t>
  </si>
  <si>
    <t>敦親睦鄰旅遊活動</t>
  </si>
  <si>
    <t>志工制服</t>
  </si>
  <si>
    <t>太陽能警示燈</t>
  </si>
  <si>
    <t>筆記型電腦</t>
  </si>
  <si>
    <t>＜大安區、文山區、信義區＞107年度回饋經費使用計畫表</t>
  </si>
  <si>
    <t xml:space="preserve">
</t>
  </si>
  <si>
    <t>備註：依臺北市立殯葬管理處106年5月25日北市殯管字第10630710400號函通過同意核備。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</si>
</sst>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[Red]&quot;$&quot;#,##0"/>
    <numFmt numFmtId="177" formatCode="#,##0;[Red]#,##0"/>
    <numFmt numFmtId="178" formatCode="&quot;$&quot;#,##0"/>
    <numFmt numFmtId="179" formatCode="_-&quot;$&quot;* #,##0.000_-;\-&quot;$&quot;* #,##0.000_-;_-&quot;$&quot;* &quot;-&quot;???_-;_-@_-"/>
    <numFmt numFmtId="180" formatCode="0.000%"/>
  </numFmts>
  <fonts count="46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b/>
      <sz val="16"/>
      <name val="標楷體"/>
      <family val="4"/>
    </font>
    <font>
      <sz val="13"/>
      <name val="標楷體"/>
      <family val="4"/>
    </font>
    <font>
      <sz val="12"/>
      <name val="標楷體"/>
      <family val="4"/>
    </font>
    <font>
      <sz val="13"/>
      <name val="新細明體"/>
      <family val="1"/>
    </font>
    <font>
      <b/>
      <sz val="13"/>
      <name val="標楷體"/>
      <family val="4"/>
    </font>
    <font>
      <sz val="14"/>
      <name val="標楷體"/>
      <family val="4"/>
    </font>
    <font>
      <b/>
      <sz val="10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distributed" wrapText="1"/>
    </xf>
    <xf numFmtId="0" fontId="4" fillId="0" borderId="12" xfId="0" applyFont="1" applyBorder="1" applyAlignment="1">
      <alignment horizontal="center" vertical="distributed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6" fontId="4" fillId="0" borderId="15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 wrapText="1"/>
    </xf>
    <xf numFmtId="177" fontId="5" fillId="0" borderId="11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 wrapText="1"/>
    </xf>
    <xf numFmtId="9" fontId="4" fillId="0" borderId="15" xfId="0" applyNumberFormat="1" applyFont="1" applyBorder="1" applyAlignment="1">
      <alignment/>
    </xf>
    <xf numFmtId="177" fontId="6" fillId="0" borderId="15" xfId="0" applyNumberFormat="1" applyFont="1" applyBorder="1" applyAlignment="1">
      <alignment horizontal="center" vertical="center" wrapText="1"/>
    </xf>
    <xf numFmtId="6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right" vertical="center" wrapText="1"/>
    </xf>
    <xf numFmtId="177" fontId="5" fillId="0" borderId="17" xfId="0" applyNumberFormat="1" applyFont="1" applyBorder="1" applyAlignment="1">
      <alignment horizontal="right" vertical="center" wrapText="1"/>
    </xf>
    <xf numFmtId="176" fontId="5" fillId="0" borderId="17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/>
    </xf>
    <xf numFmtId="176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right" vertical="center" wrapText="1"/>
    </xf>
    <xf numFmtId="177" fontId="4" fillId="0" borderId="11" xfId="0" applyNumberFormat="1" applyFont="1" applyBorder="1" applyAlignment="1">
      <alignment horizontal="right" vertical="center" wrapText="1"/>
    </xf>
    <xf numFmtId="176" fontId="4" fillId="0" borderId="11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 vertical="center" wrapText="1"/>
    </xf>
    <xf numFmtId="177" fontId="4" fillId="0" borderId="19" xfId="0" applyNumberFormat="1" applyFont="1" applyBorder="1" applyAlignment="1">
      <alignment horizontal="right" vertical="center" wrapText="1"/>
    </xf>
    <xf numFmtId="0" fontId="4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right" vertical="center" wrapText="1"/>
    </xf>
    <xf numFmtId="177" fontId="7" fillId="0" borderId="23" xfId="0" applyNumberFormat="1" applyFont="1" applyBorder="1" applyAlignment="1">
      <alignment horizontal="right" vertical="center" wrapText="1"/>
    </xf>
    <xf numFmtId="176" fontId="7" fillId="0" borderId="23" xfId="0" applyNumberFormat="1" applyFont="1" applyBorder="1" applyAlignment="1">
      <alignment horizontal="right" vertical="center" wrapText="1"/>
    </xf>
    <xf numFmtId="0" fontId="7" fillId="0" borderId="24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6" fontId="4" fillId="33" borderId="15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177" fontId="4" fillId="0" borderId="11" xfId="0" applyNumberFormat="1" applyFont="1" applyBorder="1" applyAlignment="1">
      <alignment horizontal="right" vertical="center"/>
    </xf>
    <xf numFmtId="0" fontId="5" fillId="0" borderId="25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6" fontId="4" fillId="0" borderId="14" xfId="0" applyNumberFormat="1" applyFont="1" applyBorder="1" applyAlignment="1">
      <alignment horizontal="center"/>
    </xf>
    <xf numFmtId="6" fontId="4" fillId="34" borderId="1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 horizontal="center" vertical="center" wrapText="1"/>
    </xf>
    <xf numFmtId="6" fontId="4" fillId="0" borderId="26" xfId="0" applyNumberFormat="1" applyFont="1" applyFill="1" applyBorder="1" applyAlignment="1">
      <alignment horizontal="center"/>
    </xf>
    <xf numFmtId="6" fontId="4" fillId="0" borderId="26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wrapText="1"/>
    </xf>
    <xf numFmtId="6" fontId="7" fillId="35" borderId="26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5" fillId="0" borderId="27" xfId="0" applyFont="1" applyBorder="1" applyAlignment="1">
      <alignment/>
    </xf>
    <xf numFmtId="0" fontId="10" fillId="0" borderId="12" xfId="0" applyFont="1" applyBorder="1" applyAlignment="1">
      <alignment horizontal="left" vertical="center" wrapText="1"/>
    </xf>
    <xf numFmtId="9" fontId="4" fillId="0" borderId="11" xfId="0" applyNumberFormat="1" applyFont="1" applyBorder="1" applyAlignment="1">
      <alignment/>
    </xf>
    <xf numFmtId="176" fontId="5" fillId="0" borderId="11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27" xfId="0" applyFont="1" applyBorder="1" applyAlignment="1" quotePrefix="1">
      <alignment/>
    </xf>
    <xf numFmtId="0" fontId="0" fillId="0" borderId="12" xfId="0" applyBorder="1" applyAlignment="1">
      <alignment/>
    </xf>
    <xf numFmtId="176" fontId="4" fillId="0" borderId="14" xfId="0" applyNumberFormat="1" applyFont="1" applyBorder="1" applyAlignment="1">
      <alignment horizontal="center"/>
    </xf>
    <xf numFmtId="180" fontId="4" fillId="0" borderId="11" xfId="0" applyNumberFormat="1" applyFont="1" applyBorder="1" applyAlignment="1">
      <alignment/>
    </xf>
    <xf numFmtId="180" fontId="4" fillId="0" borderId="15" xfId="0" applyNumberFormat="1" applyFont="1" applyBorder="1" applyAlignment="1">
      <alignment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center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C5" sqref="C5:H5"/>
    </sheetView>
  </sheetViews>
  <sheetFormatPr defaultColWidth="9.00390625" defaultRowHeight="16.5"/>
  <cols>
    <col min="1" max="1" width="13.00390625" style="0" customWidth="1"/>
    <col min="2" max="2" width="15.125" style="0" customWidth="1"/>
    <col min="3" max="3" width="33.625" style="0" customWidth="1"/>
    <col min="4" max="4" width="7.125" style="0" customWidth="1"/>
    <col min="5" max="5" width="6.50390625" style="0" customWidth="1"/>
    <col min="6" max="6" width="9.875" style="0" customWidth="1"/>
    <col min="7" max="7" width="12.25390625" style="0" customWidth="1"/>
    <col min="8" max="8" width="40.875" style="0" customWidth="1"/>
  </cols>
  <sheetData>
    <row r="1" spans="1:8" ht="24.75" customHeight="1">
      <c r="A1" s="80" t="s">
        <v>24</v>
      </c>
      <c r="B1" s="81"/>
      <c r="C1" s="81"/>
      <c r="D1" s="81"/>
      <c r="E1" s="81"/>
      <c r="F1" s="81"/>
      <c r="G1" s="81"/>
      <c r="H1" s="82"/>
    </row>
    <row r="2" spans="1:8" ht="24.75" customHeight="1">
      <c r="A2" s="83" t="s">
        <v>32</v>
      </c>
      <c r="B2" s="84"/>
      <c r="C2" s="84"/>
      <c r="D2" s="84"/>
      <c r="E2" s="84"/>
      <c r="F2" s="84"/>
      <c r="G2" s="84"/>
      <c r="H2" s="85"/>
    </row>
    <row r="3" spans="1:8" ht="21" customHeight="1">
      <c r="A3" s="1" t="s">
        <v>17</v>
      </c>
      <c r="B3" s="2" t="s">
        <v>0</v>
      </c>
      <c r="C3" s="2" t="s">
        <v>1</v>
      </c>
      <c r="D3" s="2" t="s">
        <v>2</v>
      </c>
      <c r="E3" s="2" t="s">
        <v>3</v>
      </c>
      <c r="F3" s="3" t="s">
        <v>4</v>
      </c>
      <c r="G3" s="3" t="s">
        <v>5</v>
      </c>
      <c r="H3" s="4" t="s">
        <v>6</v>
      </c>
    </row>
    <row r="4" spans="1:8" ht="21" customHeight="1">
      <c r="A4" s="5" t="s">
        <v>18</v>
      </c>
      <c r="B4" s="52" t="s">
        <v>13</v>
      </c>
      <c r="C4" s="23" t="s">
        <v>12</v>
      </c>
      <c r="D4" s="53" t="s">
        <v>21</v>
      </c>
      <c r="E4" s="6">
        <v>750</v>
      </c>
      <c r="F4" s="6">
        <v>100</v>
      </c>
      <c r="G4" s="33">
        <f>SUM(E4*F4)</f>
        <v>75000</v>
      </c>
      <c r="H4" s="22" t="s">
        <v>23</v>
      </c>
    </row>
    <row r="5" spans="1:8" ht="21" customHeight="1">
      <c r="A5" s="8" t="s">
        <v>19</v>
      </c>
      <c r="B5" s="51">
        <f>SUM(G4:G8)</f>
        <v>85000</v>
      </c>
      <c r="C5" s="12" t="s">
        <v>40</v>
      </c>
      <c r="D5" s="2" t="s">
        <v>26</v>
      </c>
      <c r="E5" s="54">
        <v>1</v>
      </c>
      <c r="F5" s="54">
        <v>10000</v>
      </c>
      <c r="G5" s="33">
        <v>10000</v>
      </c>
      <c r="H5" s="22" t="s">
        <v>27</v>
      </c>
    </row>
    <row r="6" spans="1:8" ht="21" customHeight="1">
      <c r="A6" s="9" t="s">
        <v>20</v>
      </c>
      <c r="B6" s="17">
        <f>SUM(B5/A9)</f>
        <v>0.4676290656221117</v>
      </c>
      <c r="C6" s="12"/>
      <c r="D6" s="2"/>
      <c r="E6" s="54"/>
      <c r="F6" s="54"/>
      <c r="G6" s="33"/>
      <c r="H6" s="22"/>
    </row>
    <row r="7" spans="1:8" ht="21" customHeight="1">
      <c r="A7" s="10"/>
      <c r="B7" s="18"/>
      <c r="C7" s="12"/>
      <c r="D7" s="2"/>
      <c r="E7" s="54"/>
      <c r="F7" s="54"/>
      <c r="G7" s="33"/>
      <c r="H7" s="22"/>
    </row>
    <row r="8" spans="1:8" ht="21" customHeight="1">
      <c r="A8" s="60" t="s">
        <v>10</v>
      </c>
      <c r="B8" s="6"/>
      <c r="C8" s="23"/>
      <c r="D8" s="31"/>
      <c r="E8" s="54"/>
      <c r="F8" s="54"/>
      <c r="G8" s="33"/>
      <c r="H8" s="55"/>
    </row>
    <row r="9" spans="1:8" ht="21" customHeight="1">
      <c r="A9" s="61">
        <v>181768</v>
      </c>
      <c r="B9" s="6"/>
      <c r="C9" s="12"/>
      <c r="D9" s="13"/>
      <c r="E9" s="14"/>
      <c r="F9" s="15"/>
      <c r="G9" s="33"/>
      <c r="H9" s="16"/>
    </row>
    <row r="10" spans="1:8" ht="21" customHeight="1">
      <c r="A10" s="62"/>
      <c r="B10" s="6"/>
      <c r="C10" s="12"/>
      <c r="D10" s="21"/>
      <c r="E10" s="14"/>
      <c r="F10" s="15"/>
      <c r="G10" s="33"/>
      <c r="H10" s="22"/>
    </row>
    <row r="11" spans="1:8" ht="21" customHeight="1">
      <c r="A11" s="19" t="s">
        <v>11</v>
      </c>
      <c r="B11" s="20"/>
      <c r="C11" s="12"/>
      <c r="D11" s="2"/>
      <c r="E11" s="54"/>
      <c r="F11" s="54"/>
      <c r="G11" s="33"/>
      <c r="H11" s="22"/>
    </row>
    <row r="12" spans="1:8" ht="21" customHeight="1">
      <c r="A12" s="58">
        <f>SUM(B5+B15)</f>
        <v>181768</v>
      </c>
      <c r="B12" s="20"/>
      <c r="C12" s="12"/>
      <c r="D12" s="13"/>
      <c r="E12" s="14"/>
      <c r="F12" s="15"/>
      <c r="G12" s="33"/>
      <c r="H12" s="16"/>
    </row>
    <row r="13" spans="1:8" ht="21" customHeight="1" thickBot="1">
      <c r="A13" s="10"/>
      <c r="B13" s="24"/>
      <c r="C13" s="25"/>
      <c r="D13" s="26"/>
      <c r="E13" s="27"/>
      <c r="F13" s="28"/>
      <c r="G13" s="29"/>
      <c r="H13" s="30"/>
    </row>
    <row r="14" spans="1:8" ht="21" customHeight="1" thickTop="1">
      <c r="A14" s="10"/>
      <c r="B14" s="11" t="s">
        <v>14</v>
      </c>
      <c r="C14" s="56" t="s">
        <v>28</v>
      </c>
      <c r="D14" s="2" t="s">
        <v>15</v>
      </c>
      <c r="E14" s="54">
        <v>1</v>
      </c>
      <c r="F14" s="54">
        <v>35000</v>
      </c>
      <c r="G14" s="36">
        <f>SUM(E14*F14)</f>
        <v>35000</v>
      </c>
      <c r="H14" s="57" t="s">
        <v>31</v>
      </c>
    </row>
    <row r="15" spans="1:8" ht="21" customHeight="1">
      <c r="A15" s="10"/>
      <c r="B15" s="59">
        <f>SUM(G14:G17)</f>
        <v>96768</v>
      </c>
      <c r="C15" s="6" t="s">
        <v>30</v>
      </c>
      <c r="D15" s="2" t="s">
        <v>16</v>
      </c>
      <c r="E15" s="6">
        <v>1</v>
      </c>
      <c r="F15" s="32">
        <v>46768</v>
      </c>
      <c r="G15" s="36">
        <f>SUM(E15*F15)</f>
        <v>46768</v>
      </c>
      <c r="H15" s="57" t="s">
        <v>22</v>
      </c>
    </row>
    <row r="16" spans="1:8" ht="21" customHeight="1">
      <c r="A16" s="10"/>
      <c r="B16" s="17">
        <f>SUM(B15/A9)</f>
        <v>0.5323709343778883</v>
      </c>
      <c r="C16" s="6" t="s">
        <v>29</v>
      </c>
      <c r="D16" s="2" t="s">
        <v>16</v>
      </c>
      <c r="E16" s="34">
        <v>1</v>
      </c>
      <c r="F16" s="35">
        <v>15000</v>
      </c>
      <c r="G16" s="36">
        <f>SUM(E16*F16)</f>
        <v>15000</v>
      </c>
      <c r="H16" s="57" t="s">
        <v>22</v>
      </c>
    </row>
    <row r="17" spans="1:8" ht="21" customHeight="1">
      <c r="A17" s="10"/>
      <c r="B17" s="17"/>
      <c r="C17" s="6"/>
      <c r="D17" s="2"/>
      <c r="E17" s="34"/>
      <c r="F17" s="35"/>
      <c r="G17" s="36"/>
      <c r="H17" s="57"/>
    </row>
    <row r="18" spans="1:8" ht="21" customHeight="1">
      <c r="A18" s="10"/>
      <c r="B18" s="17"/>
      <c r="C18" s="6"/>
      <c r="D18" s="2"/>
      <c r="E18" s="34"/>
      <c r="F18" s="35"/>
      <c r="G18" s="36"/>
      <c r="H18" s="7"/>
    </row>
    <row r="19" spans="1:8" ht="21" customHeight="1">
      <c r="A19" s="10"/>
      <c r="B19" s="11"/>
      <c r="C19" s="6"/>
      <c r="D19" s="2"/>
      <c r="E19" s="34"/>
      <c r="F19" s="35"/>
      <c r="G19" s="36"/>
      <c r="H19" s="7"/>
    </row>
    <row r="20" spans="1:8" ht="21" customHeight="1">
      <c r="A20" s="10"/>
      <c r="B20" s="17"/>
      <c r="C20" s="37"/>
      <c r="D20" s="38"/>
      <c r="E20" s="39"/>
      <c r="F20" s="40"/>
      <c r="G20" s="36"/>
      <c r="H20" s="41"/>
    </row>
    <row r="21" spans="1:8" ht="21" customHeight="1" thickBot="1">
      <c r="A21" s="42"/>
      <c r="B21" s="43"/>
      <c r="C21" s="44"/>
      <c r="D21" s="45"/>
      <c r="E21" s="46"/>
      <c r="F21" s="47"/>
      <c r="G21" s="48"/>
      <c r="H21" s="49"/>
    </row>
    <row r="22" spans="1:8" ht="19.5">
      <c r="A22" s="50" t="s">
        <v>7</v>
      </c>
      <c r="B22" s="50"/>
      <c r="C22" s="50"/>
      <c r="D22" s="50" t="s">
        <v>8</v>
      </c>
      <c r="E22" s="50"/>
      <c r="F22" s="50"/>
      <c r="G22" s="50"/>
      <c r="H22" s="50" t="s">
        <v>9</v>
      </c>
    </row>
    <row r="23" spans="1:8" ht="138">
      <c r="A23" s="50"/>
      <c r="B23" s="50"/>
      <c r="C23" s="64" t="s">
        <v>33</v>
      </c>
      <c r="D23" s="50"/>
      <c r="E23" s="50"/>
      <c r="F23" s="50"/>
      <c r="G23" s="50"/>
      <c r="H23" s="50"/>
    </row>
    <row r="24" ht="15.75" hidden="1">
      <c r="A24" t="s">
        <v>25</v>
      </c>
    </row>
    <row r="25" ht="15.75" hidden="1"/>
    <row r="26" spans="1:9" ht="24" customHeight="1">
      <c r="A26" s="86"/>
      <c r="B26" s="86"/>
      <c r="C26" s="86"/>
      <c r="D26" s="86"/>
      <c r="E26" s="86"/>
      <c r="F26" s="86"/>
      <c r="G26" s="86"/>
      <c r="H26" s="86"/>
      <c r="I26" s="63"/>
    </row>
    <row r="27" spans="1:9" ht="24" customHeight="1">
      <c r="A27" s="86"/>
      <c r="B27" s="86"/>
      <c r="C27" s="86"/>
      <c r="D27" s="86"/>
      <c r="E27" s="86"/>
      <c r="F27" s="86"/>
      <c r="G27" s="86"/>
      <c r="H27" s="86"/>
      <c r="I27" s="63"/>
    </row>
  </sheetData>
  <sheetProtection/>
  <mergeCells count="4">
    <mergeCell ref="A1:H1"/>
    <mergeCell ref="A2:H2"/>
    <mergeCell ref="A26:H26"/>
    <mergeCell ref="A27:H27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7">
      <selection activeCell="A27" sqref="A27:G27"/>
    </sheetView>
  </sheetViews>
  <sheetFormatPr defaultColWidth="9.00390625" defaultRowHeight="16.5"/>
  <cols>
    <col min="1" max="1" width="13.00390625" style="0" customWidth="1"/>
    <col min="2" max="2" width="15.125" style="0" customWidth="1"/>
    <col min="3" max="3" width="33.625" style="0" customWidth="1"/>
    <col min="4" max="4" width="7.125" style="0" customWidth="1"/>
    <col min="5" max="5" width="6.50390625" style="0" customWidth="1"/>
    <col min="6" max="6" width="9.875" style="0" customWidth="1"/>
    <col min="7" max="7" width="12.25390625" style="0" customWidth="1"/>
    <col min="8" max="8" width="40.875" style="0" customWidth="1"/>
  </cols>
  <sheetData>
    <row r="1" spans="1:8" ht="24.75" customHeight="1">
      <c r="A1" s="80" t="s">
        <v>24</v>
      </c>
      <c r="B1" s="81"/>
      <c r="C1" s="81"/>
      <c r="D1" s="81"/>
      <c r="E1" s="81"/>
      <c r="F1" s="81"/>
      <c r="G1" s="81"/>
      <c r="H1" s="82"/>
    </row>
    <row r="2" spans="1:8" ht="24.75" customHeight="1">
      <c r="A2" s="83" t="s">
        <v>39</v>
      </c>
      <c r="B2" s="84"/>
      <c r="C2" s="84"/>
      <c r="D2" s="84"/>
      <c r="E2" s="84"/>
      <c r="F2" s="84"/>
      <c r="G2" s="84"/>
      <c r="H2" s="85"/>
    </row>
    <row r="3" spans="1:8" ht="21" customHeight="1">
      <c r="A3" s="1" t="s">
        <v>17</v>
      </c>
      <c r="B3" s="2" t="s">
        <v>0</v>
      </c>
      <c r="C3" s="2" t="s">
        <v>1</v>
      </c>
      <c r="D3" s="2" t="s">
        <v>2</v>
      </c>
      <c r="E3" s="2" t="s">
        <v>3</v>
      </c>
      <c r="F3" s="3" t="s">
        <v>4</v>
      </c>
      <c r="G3" s="3" t="s">
        <v>5</v>
      </c>
      <c r="H3" s="4" t="s">
        <v>6</v>
      </c>
    </row>
    <row r="4" spans="1:8" ht="21" customHeight="1">
      <c r="A4" s="5" t="s">
        <v>18</v>
      </c>
      <c r="B4" s="52" t="s">
        <v>13</v>
      </c>
      <c r="C4" s="23" t="s">
        <v>42</v>
      </c>
      <c r="D4" s="53" t="s">
        <v>21</v>
      </c>
      <c r="E4" s="6">
        <v>990</v>
      </c>
      <c r="F4" s="6">
        <v>99</v>
      </c>
      <c r="G4" s="33">
        <f>SUM(E4*F4)</f>
        <v>98010</v>
      </c>
      <c r="H4" s="22" t="s">
        <v>43</v>
      </c>
    </row>
    <row r="5" spans="1:8" ht="21" customHeight="1">
      <c r="A5" s="8" t="s">
        <v>19</v>
      </c>
      <c r="B5" s="51">
        <f>SUM(G4:G8)</f>
        <v>107563</v>
      </c>
      <c r="C5" s="12" t="s">
        <v>44</v>
      </c>
      <c r="D5" s="53" t="s">
        <v>21</v>
      </c>
      <c r="E5" s="14">
        <v>100</v>
      </c>
      <c r="F5" s="15">
        <v>30</v>
      </c>
      <c r="G5" s="33">
        <f>SUM(E5*F5)</f>
        <v>3000</v>
      </c>
      <c r="H5" s="22" t="s">
        <v>47</v>
      </c>
    </row>
    <row r="6" spans="1:8" ht="21" customHeight="1">
      <c r="A6" s="9" t="s">
        <v>20</v>
      </c>
      <c r="B6" s="70">
        <f>SUM(B5/A9)</f>
        <v>0.558102007990453</v>
      </c>
      <c r="C6" s="12" t="s">
        <v>53</v>
      </c>
      <c r="D6" s="13" t="s">
        <v>45</v>
      </c>
      <c r="E6" s="14">
        <v>1</v>
      </c>
      <c r="F6" s="15">
        <v>6553</v>
      </c>
      <c r="G6" s="33">
        <f>SUM(E6*F6)</f>
        <v>6553</v>
      </c>
      <c r="H6" s="22" t="s">
        <v>50</v>
      </c>
    </row>
    <row r="7" spans="1:8" ht="21" customHeight="1">
      <c r="A7" s="10"/>
      <c r="B7" s="6"/>
      <c r="C7" s="12"/>
      <c r="D7" s="13"/>
      <c r="E7" s="14"/>
      <c r="F7" s="15"/>
      <c r="G7" s="71"/>
      <c r="H7" s="72"/>
    </row>
    <row r="8" spans="1:8" ht="21" customHeight="1">
      <c r="A8" s="60" t="s">
        <v>10</v>
      </c>
      <c r="B8" s="6"/>
      <c r="C8" s="12"/>
      <c r="D8" s="2"/>
      <c r="E8" s="54"/>
      <c r="F8" s="54"/>
      <c r="G8" s="33"/>
      <c r="H8" s="73"/>
    </row>
    <row r="9" spans="1:8" ht="21" customHeight="1">
      <c r="A9" s="65">
        <v>192730</v>
      </c>
      <c r="B9" s="6"/>
      <c r="C9" s="12"/>
      <c r="D9" s="13"/>
      <c r="E9" s="14"/>
      <c r="F9" s="15"/>
      <c r="G9" s="33"/>
      <c r="H9" s="16"/>
    </row>
    <row r="10" spans="1:8" ht="21" customHeight="1">
      <c r="A10" s="62"/>
      <c r="B10" s="6"/>
      <c r="C10" s="12"/>
      <c r="D10" s="21"/>
      <c r="E10" s="14"/>
      <c r="F10" s="15"/>
      <c r="G10" s="33"/>
      <c r="H10" s="22"/>
    </row>
    <row r="11" spans="1:8" ht="21" customHeight="1">
      <c r="A11" s="19" t="s">
        <v>11</v>
      </c>
      <c r="B11" s="20"/>
      <c r="C11" s="12"/>
      <c r="D11" s="2"/>
      <c r="E11" s="54"/>
      <c r="F11" s="54"/>
      <c r="G11" s="33"/>
      <c r="H11" s="57"/>
    </row>
    <row r="12" spans="1:8" ht="21" customHeight="1">
      <c r="A12" s="58">
        <f>SUM(B5+B15)</f>
        <v>192730</v>
      </c>
      <c r="B12" s="20"/>
      <c r="C12" s="12"/>
      <c r="D12" s="13"/>
      <c r="E12" s="14"/>
      <c r="F12" s="15"/>
      <c r="G12" s="33"/>
      <c r="H12" s="16"/>
    </row>
    <row r="13" spans="1:8" ht="21" customHeight="1" thickBot="1">
      <c r="A13" s="10"/>
      <c r="B13" s="24"/>
      <c r="C13" s="25"/>
      <c r="D13" s="26"/>
      <c r="E13" s="27"/>
      <c r="F13" s="28"/>
      <c r="G13" s="29"/>
      <c r="H13" s="66"/>
    </row>
    <row r="14" spans="1:8" ht="21" customHeight="1" thickTop="1">
      <c r="A14" s="10"/>
      <c r="B14" s="11" t="s">
        <v>14</v>
      </c>
      <c r="C14" s="56" t="s">
        <v>51</v>
      </c>
      <c r="D14" s="2" t="s">
        <v>34</v>
      </c>
      <c r="E14" s="6">
        <v>1</v>
      </c>
      <c r="F14" s="54">
        <v>75000</v>
      </c>
      <c r="G14" s="36">
        <f>SUM(E14*F14)</f>
        <v>75000</v>
      </c>
      <c r="H14" s="75" t="s">
        <v>52</v>
      </c>
    </row>
    <row r="15" spans="1:8" ht="21" customHeight="1">
      <c r="A15" s="10"/>
      <c r="B15" s="59">
        <f>SUM(G14:G17)</f>
        <v>85167</v>
      </c>
      <c r="C15" s="6" t="s">
        <v>46</v>
      </c>
      <c r="D15" s="2" t="s">
        <v>15</v>
      </c>
      <c r="E15" s="6">
        <v>1</v>
      </c>
      <c r="F15" s="32">
        <v>10167</v>
      </c>
      <c r="G15" s="36">
        <f>SUM(E15*F15)</f>
        <v>10167</v>
      </c>
      <c r="H15" s="22" t="s">
        <v>48</v>
      </c>
    </row>
    <row r="16" spans="1:8" ht="21" customHeight="1">
      <c r="A16" s="10"/>
      <c r="B16" s="17">
        <f>SUM(B15/A9)</f>
        <v>0.44189799200954705</v>
      </c>
      <c r="C16" s="6"/>
      <c r="D16" s="2"/>
      <c r="E16" s="34"/>
      <c r="F16" s="35"/>
      <c r="G16" s="36"/>
      <c r="H16" s="12"/>
    </row>
    <row r="17" spans="1:8" ht="21" customHeight="1">
      <c r="A17" s="10"/>
      <c r="B17" s="17"/>
      <c r="C17" s="6"/>
      <c r="D17" s="2"/>
      <c r="E17" s="34"/>
      <c r="F17" s="35"/>
      <c r="G17" s="36"/>
      <c r="H17" s="74"/>
    </row>
    <row r="18" spans="1:8" ht="21" customHeight="1">
      <c r="A18" s="10"/>
      <c r="B18" s="17"/>
      <c r="C18" s="6"/>
      <c r="D18" s="2"/>
      <c r="E18" s="34"/>
      <c r="F18" s="35"/>
      <c r="G18" s="36"/>
      <c r="H18" s="7"/>
    </row>
    <row r="19" spans="1:8" ht="21" customHeight="1">
      <c r="A19" s="10"/>
      <c r="B19" s="11"/>
      <c r="C19" s="6"/>
      <c r="D19" s="2"/>
      <c r="E19" s="34"/>
      <c r="F19" s="35"/>
      <c r="G19" s="36"/>
      <c r="H19" s="7"/>
    </row>
    <row r="20" spans="1:8" ht="21" customHeight="1">
      <c r="A20" s="10"/>
      <c r="B20" s="17"/>
      <c r="C20" s="37"/>
      <c r="D20" s="38"/>
      <c r="E20" s="39"/>
      <c r="F20" s="40"/>
      <c r="G20" s="36"/>
      <c r="H20" s="41"/>
    </row>
    <row r="21" spans="1:8" ht="21" customHeight="1" thickBot="1">
      <c r="A21" s="42"/>
      <c r="B21" s="43"/>
      <c r="C21" s="44"/>
      <c r="D21" s="45"/>
      <c r="E21" s="46"/>
      <c r="F21" s="47"/>
      <c r="G21" s="48"/>
      <c r="H21" s="49"/>
    </row>
    <row r="22" spans="1:8" ht="19.5">
      <c r="A22" s="50" t="s">
        <v>7</v>
      </c>
      <c r="B22" s="50"/>
      <c r="C22" s="50"/>
      <c r="D22" s="50" t="s">
        <v>8</v>
      </c>
      <c r="E22" s="50"/>
      <c r="F22" s="50"/>
      <c r="G22" s="50"/>
      <c r="H22" s="50" t="s">
        <v>49</v>
      </c>
    </row>
    <row r="23" spans="1:8" ht="19.5">
      <c r="A23" s="50"/>
      <c r="B23" s="50"/>
      <c r="C23" s="67"/>
      <c r="D23" s="50"/>
      <c r="E23" s="50"/>
      <c r="F23" s="50"/>
      <c r="G23" s="50"/>
      <c r="H23" s="50"/>
    </row>
    <row r="24" ht="15.75" hidden="1"/>
    <row r="25" spans="1:9" ht="52.5" customHeight="1" hidden="1">
      <c r="A25" s="87" t="s">
        <v>41</v>
      </c>
      <c r="B25" s="86"/>
      <c r="C25" s="86"/>
      <c r="D25" s="86"/>
      <c r="E25" s="86"/>
      <c r="F25" s="86"/>
      <c r="G25" s="86"/>
      <c r="H25" s="86"/>
      <c r="I25" s="63"/>
    </row>
    <row r="27" spans="1:7" ht="15.75">
      <c r="A27" s="88" t="s">
        <v>55</v>
      </c>
      <c r="B27" s="88"/>
      <c r="C27" s="88"/>
      <c r="D27" s="88"/>
      <c r="E27" s="88"/>
      <c r="F27" s="88"/>
      <c r="G27" s="88"/>
    </row>
  </sheetData>
  <sheetProtection/>
  <mergeCells count="4">
    <mergeCell ref="A1:H1"/>
    <mergeCell ref="A2:H2"/>
    <mergeCell ref="A25:H25"/>
    <mergeCell ref="A27:G27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C5" sqref="C5"/>
    </sheetView>
  </sheetViews>
  <sheetFormatPr defaultColWidth="9.00390625" defaultRowHeight="16.5"/>
  <cols>
    <col min="1" max="1" width="13.00390625" style="0" customWidth="1"/>
    <col min="2" max="2" width="15.125" style="0" customWidth="1"/>
    <col min="3" max="3" width="33.625" style="0" customWidth="1"/>
    <col min="4" max="4" width="7.125" style="0" customWidth="1"/>
    <col min="5" max="5" width="6.50390625" style="0" customWidth="1"/>
    <col min="6" max="6" width="9.875" style="0" customWidth="1"/>
    <col min="7" max="7" width="12.25390625" style="0" customWidth="1"/>
    <col min="8" max="8" width="40.875" style="0" customWidth="1"/>
  </cols>
  <sheetData>
    <row r="1" spans="1:8" ht="24.75" customHeight="1">
      <c r="A1" s="80" t="s">
        <v>24</v>
      </c>
      <c r="B1" s="81"/>
      <c r="C1" s="81"/>
      <c r="D1" s="81"/>
      <c r="E1" s="81"/>
      <c r="F1" s="81"/>
      <c r="G1" s="81"/>
      <c r="H1" s="82"/>
    </row>
    <row r="2" spans="1:8" ht="24.75" customHeight="1">
      <c r="A2" s="83" t="s">
        <v>39</v>
      </c>
      <c r="B2" s="84"/>
      <c r="C2" s="84"/>
      <c r="D2" s="84"/>
      <c r="E2" s="84"/>
      <c r="F2" s="84"/>
      <c r="G2" s="84"/>
      <c r="H2" s="85"/>
    </row>
    <row r="3" spans="1:8" ht="21" customHeight="1">
      <c r="A3" s="1" t="s">
        <v>17</v>
      </c>
      <c r="B3" s="2" t="s">
        <v>0</v>
      </c>
      <c r="C3" s="2" t="s">
        <v>1</v>
      </c>
      <c r="D3" s="2" t="s">
        <v>2</v>
      </c>
      <c r="E3" s="2" t="s">
        <v>3</v>
      </c>
      <c r="F3" s="3" t="s">
        <v>4</v>
      </c>
      <c r="G3" s="3" t="s">
        <v>5</v>
      </c>
      <c r="H3" s="4" t="s">
        <v>6</v>
      </c>
    </row>
    <row r="4" spans="1:8" ht="21" customHeight="1">
      <c r="A4" s="5" t="s">
        <v>18</v>
      </c>
      <c r="B4" s="52" t="s">
        <v>13</v>
      </c>
      <c r="C4" s="23" t="s">
        <v>12</v>
      </c>
      <c r="D4" s="53" t="s">
        <v>21</v>
      </c>
      <c r="E4" s="6">
        <v>1000</v>
      </c>
      <c r="F4" s="6">
        <v>98.55</v>
      </c>
      <c r="G4" s="33">
        <f>SUM(E4*F4)</f>
        <v>98550</v>
      </c>
      <c r="H4" s="22" t="s">
        <v>23</v>
      </c>
    </row>
    <row r="5" spans="1:8" ht="21" customHeight="1">
      <c r="A5" s="8" t="s">
        <v>19</v>
      </c>
      <c r="B5" s="51">
        <f>SUM(G4:G8)</f>
        <v>108550</v>
      </c>
      <c r="C5" s="12" t="s">
        <v>40</v>
      </c>
      <c r="D5" s="2" t="s">
        <v>26</v>
      </c>
      <c r="E5" s="54">
        <v>1</v>
      </c>
      <c r="F5" s="54">
        <v>10000</v>
      </c>
      <c r="G5" s="33">
        <v>10000</v>
      </c>
      <c r="H5" s="22" t="s">
        <v>27</v>
      </c>
    </row>
    <row r="6" spans="1:8" ht="21" customHeight="1">
      <c r="A6" s="9" t="s">
        <v>20</v>
      </c>
      <c r="B6" s="70">
        <f>SUM(B5/A9)</f>
        <v>0.5599979364424268</v>
      </c>
      <c r="C6" s="74"/>
      <c r="D6" s="74"/>
      <c r="E6" s="74"/>
      <c r="F6" s="74"/>
      <c r="G6" s="74"/>
      <c r="H6" s="69"/>
    </row>
    <row r="7" spans="1:8" ht="21" customHeight="1">
      <c r="A7" s="10"/>
      <c r="B7" s="6"/>
      <c r="C7" s="12"/>
      <c r="D7" s="13"/>
      <c r="E7" s="14"/>
      <c r="F7" s="15"/>
      <c r="G7" s="71"/>
      <c r="H7" s="72"/>
    </row>
    <row r="8" spans="1:8" ht="21" customHeight="1">
      <c r="A8" s="60" t="s">
        <v>10</v>
      </c>
      <c r="B8" s="6"/>
      <c r="C8" s="12"/>
      <c r="D8" s="2"/>
      <c r="E8" s="54"/>
      <c r="F8" s="54"/>
      <c r="G8" s="33"/>
      <c r="H8" s="73"/>
    </row>
    <row r="9" spans="1:8" ht="21" customHeight="1">
      <c r="A9" s="65">
        <v>193840</v>
      </c>
      <c r="B9" s="6"/>
      <c r="C9" s="12"/>
      <c r="D9" s="13"/>
      <c r="E9" s="14"/>
      <c r="F9" s="15"/>
      <c r="G9" s="33"/>
      <c r="H9" s="16"/>
    </row>
    <row r="10" spans="1:8" ht="21" customHeight="1">
      <c r="A10" s="62"/>
      <c r="B10" s="6"/>
      <c r="C10" s="12"/>
      <c r="D10" s="21"/>
      <c r="E10" s="14"/>
      <c r="F10" s="15"/>
      <c r="G10" s="33"/>
      <c r="H10" s="22"/>
    </row>
    <row r="11" spans="1:8" ht="21" customHeight="1">
      <c r="A11" s="19" t="s">
        <v>11</v>
      </c>
      <c r="B11" s="20"/>
      <c r="C11" s="12"/>
      <c r="D11" s="2"/>
      <c r="E11" s="54"/>
      <c r="F11" s="54"/>
      <c r="G11" s="33"/>
      <c r="H11" s="57"/>
    </row>
    <row r="12" spans="1:8" ht="21" customHeight="1">
      <c r="A12" s="58">
        <f>SUM(B5+B15)</f>
        <v>193840</v>
      </c>
      <c r="B12" s="20"/>
      <c r="C12" s="12"/>
      <c r="D12" s="13"/>
      <c r="E12" s="14"/>
      <c r="F12" s="15"/>
      <c r="G12" s="33"/>
      <c r="H12" s="16"/>
    </row>
    <row r="13" spans="1:8" ht="21" customHeight="1" thickBot="1">
      <c r="A13" s="10"/>
      <c r="B13" s="24"/>
      <c r="C13" s="25"/>
      <c r="D13" s="26"/>
      <c r="E13" s="27"/>
      <c r="F13" s="28"/>
      <c r="G13" s="29"/>
      <c r="H13" s="66"/>
    </row>
    <row r="14" spans="1:8" ht="21" customHeight="1" thickTop="1">
      <c r="A14" s="10"/>
      <c r="B14" s="11" t="s">
        <v>14</v>
      </c>
      <c r="C14" s="56" t="s">
        <v>37</v>
      </c>
      <c r="D14" s="2" t="s">
        <v>15</v>
      </c>
      <c r="E14" s="6">
        <v>1</v>
      </c>
      <c r="F14" s="54">
        <v>40000</v>
      </c>
      <c r="G14" s="36">
        <f>SUM(E14*F14)</f>
        <v>40000</v>
      </c>
      <c r="H14" s="68" t="s">
        <v>36</v>
      </c>
    </row>
    <row r="15" spans="1:8" ht="21" customHeight="1">
      <c r="A15" s="10"/>
      <c r="B15" s="59">
        <f>SUM(G14:G17)</f>
        <v>85290</v>
      </c>
      <c r="C15" s="6" t="s">
        <v>38</v>
      </c>
      <c r="D15" s="2" t="s">
        <v>15</v>
      </c>
      <c r="E15" s="6">
        <v>1</v>
      </c>
      <c r="F15" s="32">
        <v>45290</v>
      </c>
      <c r="G15" s="36">
        <f>SUM(E15*F15)</f>
        <v>45290</v>
      </c>
      <c r="H15" s="22" t="s">
        <v>36</v>
      </c>
    </row>
    <row r="16" spans="1:8" ht="21" customHeight="1">
      <c r="A16" s="10"/>
      <c r="B16" s="17">
        <f>SUM(B15/A9)</f>
        <v>0.44000206355757326</v>
      </c>
      <c r="C16" s="6"/>
      <c r="D16" s="2"/>
      <c r="E16" s="34"/>
      <c r="F16" s="35"/>
      <c r="G16" s="36"/>
      <c r="H16" s="57"/>
    </row>
    <row r="17" spans="1:8" ht="21" customHeight="1">
      <c r="A17" s="10"/>
      <c r="B17" s="17"/>
      <c r="C17" s="6"/>
      <c r="D17" s="2"/>
      <c r="E17" s="34"/>
      <c r="F17" s="35"/>
      <c r="G17" s="36"/>
      <c r="H17" s="57"/>
    </row>
    <row r="18" spans="1:8" ht="21" customHeight="1">
      <c r="A18" s="10"/>
      <c r="B18" s="17"/>
      <c r="C18" s="6"/>
      <c r="D18" s="2"/>
      <c r="E18" s="34"/>
      <c r="F18" s="35"/>
      <c r="G18" s="36"/>
      <c r="H18" s="7"/>
    </row>
    <row r="19" spans="1:8" ht="21" customHeight="1">
      <c r="A19" s="10"/>
      <c r="B19" s="11"/>
      <c r="C19" s="6"/>
      <c r="D19" s="2"/>
      <c r="E19" s="34"/>
      <c r="F19" s="35"/>
      <c r="G19" s="36"/>
      <c r="H19" s="7"/>
    </row>
    <row r="20" spans="1:8" ht="21" customHeight="1">
      <c r="A20" s="10"/>
      <c r="B20" s="17"/>
      <c r="C20" s="37"/>
      <c r="D20" s="38"/>
      <c r="E20" s="39"/>
      <c r="F20" s="40"/>
      <c r="G20" s="36"/>
      <c r="H20" s="41"/>
    </row>
    <row r="21" spans="1:8" ht="21" customHeight="1" thickBot="1">
      <c r="A21" s="42"/>
      <c r="B21" s="43"/>
      <c r="C21" s="44"/>
      <c r="D21" s="45"/>
      <c r="E21" s="46"/>
      <c r="F21" s="47"/>
      <c r="G21" s="48"/>
      <c r="H21" s="49"/>
    </row>
    <row r="22" spans="1:8" ht="19.5">
      <c r="A22" s="50" t="s">
        <v>7</v>
      </c>
      <c r="B22" s="50"/>
      <c r="C22" s="50"/>
      <c r="D22" s="50" t="s">
        <v>8</v>
      </c>
      <c r="E22" s="50"/>
      <c r="F22" s="50"/>
      <c r="G22" s="50"/>
      <c r="H22" s="50" t="s">
        <v>9</v>
      </c>
    </row>
    <row r="23" spans="1:8" ht="19.5">
      <c r="A23" s="50"/>
      <c r="B23" s="50"/>
      <c r="C23" s="67"/>
      <c r="D23" s="50"/>
      <c r="E23" s="50"/>
      <c r="F23" s="50"/>
      <c r="G23" s="50"/>
      <c r="H23" s="50"/>
    </row>
    <row r="25" spans="1:9" ht="52.5" customHeight="1">
      <c r="A25" s="87" t="s">
        <v>35</v>
      </c>
      <c r="B25" s="86"/>
      <c r="C25" s="86"/>
      <c r="D25" s="86"/>
      <c r="E25" s="86"/>
      <c r="F25" s="86"/>
      <c r="G25" s="86"/>
      <c r="H25" s="86"/>
      <c r="I25" s="63"/>
    </row>
  </sheetData>
  <sheetProtection/>
  <mergeCells count="3">
    <mergeCell ref="A1:H1"/>
    <mergeCell ref="A2:H2"/>
    <mergeCell ref="A25:H25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3">
      <selection activeCell="A26" sqref="A26"/>
    </sheetView>
  </sheetViews>
  <sheetFormatPr defaultColWidth="9.00390625" defaultRowHeight="16.5"/>
  <cols>
    <col min="1" max="1" width="13.00390625" style="0" customWidth="1"/>
    <col min="2" max="2" width="15.125" style="0" customWidth="1"/>
    <col min="3" max="3" width="33.625" style="0" customWidth="1"/>
    <col min="4" max="4" width="7.125" style="0" customWidth="1"/>
    <col min="5" max="5" width="8.125" style="0" customWidth="1"/>
    <col min="6" max="6" width="9.875" style="0" customWidth="1"/>
    <col min="7" max="7" width="12.25390625" style="0" customWidth="1"/>
    <col min="8" max="8" width="40.875" style="0" customWidth="1"/>
  </cols>
  <sheetData>
    <row r="1" spans="1:8" ht="24.75" customHeight="1">
      <c r="A1" s="80" t="s">
        <v>24</v>
      </c>
      <c r="B1" s="81"/>
      <c r="C1" s="81"/>
      <c r="D1" s="81"/>
      <c r="E1" s="81"/>
      <c r="F1" s="81"/>
      <c r="G1" s="81"/>
      <c r="H1" s="82"/>
    </row>
    <row r="2" spans="1:8" ht="24.75" customHeight="1">
      <c r="A2" s="83" t="s">
        <v>54</v>
      </c>
      <c r="B2" s="84"/>
      <c r="C2" s="84"/>
      <c r="D2" s="84"/>
      <c r="E2" s="84"/>
      <c r="F2" s="84"/>
      <c r="G2" s="84"/>
      <c r="H2" s="85"/>
    </row>
    <row r="3" spans="1:8" ht="21" customHeight="1">
      <c r="A3" s="1" t="s">
        <v>17</v>
      </c>
      <c r="B3" s="2" t="s">
        <v>0</v>
      </c>
      <c r="C3" s="2" t="s">
        <v>1</v>
      </c>
      <c r="D3" s="2" t="s">
        <v>2</v>
      </c>
      <c r="E3" s="2" t="s">
        <v>3</v>
      </c>
      <c r="F3" s="3" t="s">
        <v>4</v>
      </c>
      <c r="G3" s="3" t="s">
        <v>5</v>
      </c>
      <c r="H3" s="4" t="s">
        <v>6</v>
      </c>
    </row>
    <row r="4" spans="1:8" ht="21" customHeight="1">
      <c r="A4" s="5" t="s">
        <v>18</v>
      </c>
      <c r="B4" s="52" t="s">
        <v>13</v>
      </c>
      <c r="C4" s="23" t="s">
        <v>56</v>
      </c>
      <c r="D4" s="53" t="s">
        <v>65</v>
      </c>
      <c r="E4" s="6">
        <v>1</v>
      </c>
      <c r="F4" s="6">
        <v>73891</v>
      </c>
      <c r="G4" s="33">
        <f>SUM(E4*F4)</f>
        <v>73891</v>
      </c>
      <c r="H4" s="22" t="s">
        <v>60</v>
      </c>
    </row>
    <row r="5" spans="1:8" ht="21" customHeight="1">
      <c r="A5" s="8" t="s">
        <v>19</v>
      </c>
      <c r="B5" s="51">
        <f>SUM(G4:G8)</f>
        <v>83891</v>
      </c>
      <c r="C5" s="12" t="s">
        <v>57</v>
      </c>
      <c r="D5" s="53" t="s">
        <v>21</v>
      </c>
      <c r="E5" s="14">
        <v>100</v>
      </c>
      <c r="F5" s="15">
        <v>40</v>
      </c>
      <c r="G5" s="33">
        <f>SUM(E5*F5)</f>
        <v>4000</v>
      </c>
      <c r="H5" s="22" t="s">
        <v>47</v>
      </c>
    </row>
    <row r="6" spans="1:8" ht="21" customHeight="1">
      <c r="A6" s="9" t="s">
        <v>20</v>
      </c>
      <c r="B6" s="78">
        <f>SUM(B5/A12)</f>
        <v>0.43267093366891707</v>
      </c>
      <c r="C6" s="12" t="s">
        <v>53</v>
      </c>
      <c r="D6" s="13" t="s">
        <v>45</v>
      </c>
      <c r="E6" s="14">
        <v>1</v>
      </c>
      <c r="F6" s="15">
        <v>6000</v>
      </c>
      <c r="G6" s="33">
        <f>SUM(E6*F6)</f>
        <v>6000</v>
      </c>
      <c r="H6" s="22" t="s">
        <v>50</v>
      </c>
    </row>
    <row r="7" spans="1:8" ht="21" customHeight="1">
      <c r="A7" s="10"/>
      <c r="B7" s="6"/>
      <c r="C7" s="12"/>
      <c r="D7" s="13"/>
      <c r="E7" s="14"/>
      <c r="F7" s="15"/>
      <c r="G7" s="33"/>
      <c r="H7" s="22"/>
    </row>
    <row r="8" spans="1:8" ht="21" customHeight="1">
      <c r="A8" s="60" t="s">
        <v>10</v>
      </c>
      <c r="B8" s="6"/>
      <c r="C8" s="12"/>
      <c r="D8" s="2"/>
      <c r="E8" s="54"/>
      <c r="F8" s="54"/>
      <c r="G8" s="33"/>
      <c r="H8" s="73"/>
    </row>
    <row r="9" spans="1:8" ht="21" customHeight="1">
      <c r="A9" s="77">
        <v>193891</v>
      </c>
      <c r="B9" s="6"/>
      <c r="C9" s="12"/>
      <c r="D9" s="13"/>
      <c r="E9" s="14"/>
      <c r="F9" s="15"/>
      <c r="G9" s="33"/>
      <c r="H9" s="16"/>
    </row>
    <row r="10" spans="1:8" ht="21" customHeight="1">
      <c r="A10" s="62"/>
      <c r="B10" s="6"/>
      <c r="C10" s="12"/>
      <c r="D10" s="21"/>
      <c r="E10" s="14"/>
      <c r="F10" s="15"/>
      <c r="G10" s="33"/>
      <c r="H10" s="22"/>
    </row>
    <row r="11" spans="1:8" ht="21" customHeight="1">
      <c r="A11" s="19" t="s">
        <v>11</v>
      </c>
      <c r="B11" s="20"/>
      <c r="C11" s="12"/>
      <c r="D11" s="2"/>
      <c r="E11" s="54"/>
      <c r="F11" s="54"/>
      <c r="G11" s="33"/>
      <c r="H11" s="57"/>
    </row>
    <row r="12" spans="1:8" ht="21" customHeight="1">
      <c r="A12" s="58">
        <f>SUM(B5+B15)</f>
        <v>193891</v>
      </c>
      <c r="B12" s="20"/>
      <c r="C12" s="12"/>
      <c r="D12" s="13"/>
      <c r="E12" s="14"/>
      <c r="F12" s="15"/>
      <c r="G12" s="33"/>
      <c r="H12" s="16"/>
    </row>
    <row r="13" spans="1:8" ht="21" customHeight="1" thickBot="1">
      <c r="A13" s="10"/>
      <c r="B13" s="24"/>
      <c r="C13" s="25"/>
      <c r="D13" s="26"/>
      <c r="E13" s="27"/>
      <c r="F13" s="28"/>
      <c r="G13" s="29"/>
      <c r="H13" s="66"/>
    </row>
    <row r="14" spans="1:8" ht="21" customHeight="1" thickTop="1">
      <c r="A14" s="10"/>
      <c r="B14" s="11" t="s">
        <v>14</v>
      </c>
      <c r="C14" s="56" t="s">
        <v>62</v>
      </c>
      <c r="D14" s="2" t="s">
        <v>63</v>
      </c>
      <c r="E14" s="6">
        <v>1</v>
      </c>
      <c r="F14" s="54">
        <v>90000</v>
      </c>
      <c r="G14" s="36">
        <f>SUM(E14*F14)</f>
        <v>90000</v>
      </c>
      <c r="H14" s="75" t="s">
        <v>64</v>
      </c>
    </row>
    <row r="15" spans="1:8" ht="21" customHeight="1">
      <c r="A15" s="10"/>
      <c r="B15" s="59">
        <f>SUM(G14:G17)</f>
        <v>110000</v>
      </c>
      <c r="C15" s="12" t="s">
        <v>58</v>
      </c>
      <c r="D15" s="13" t="s">
        <v>59</v>
      </c>
      <c r="E15" s="14">
        <v>1</v>
      </c>
      <c r="F15" s="15">
        <v>20000</v>
      </c>
      <c r="G15" s="33">
        <f>SUM(E15*F15)</f>
        <v>20000</v>
      </c>
      <c r="H15" s="22" t="s">
        <v>61</v>
      </c>
    </row>
    <row r="16" spans="1:8" ht="21" customHeight="1">
      <c r="A16" s="10"/>
      <c r="B16" s="79">
        <f>SUM(B15/A12)</f>
        <v>0.5673290663310829</v>
      </c>
      <c r="C16" s="6"/>
      <c r="D16" s="2"/>
      <c r="E16" s="6"/>
      <c r="F16" s="32"/>
      <c r="G16" s="36"/>
      <c r="H16" s="22"/>
    </row>
    <row r="17" spans="1:8" ht="21" customHeight="1">
      <c r="A17" s="10"/>
      <c r="B17" s="17"/>
      <c r="C17" s="6"/>
      <c r="D17" s="2"/>
      <c r="E17" s="34"/>
      <c r="F17" s="35"/>
      <c r="G17" s="36"/>
      <c r="H17" s="76"/>
    </row>
    <row r="18" spans="1:8" ht="21" customHeight="1">
      <c r="A18" s="10"/>
      <c r="B18" s="17"/>
      <c r="C18" s="6"/>
      <c r="D18" s="2"/>
      <c r="E18" s="34"/>
      <c r="F18" s="35"/>
      <c r="G18" s="36"/>
      <c r="H18" s="7"/>
    </row>
    <row r="19" spans="1:8" ht="21" customHeight="1">
      <c r="A19" s="10"/>
      <c r="B19" s="11"/>
      <c r="C19" s="6"/>
      <c r="D19" s="2"/>
      <c r="E19" s="34"/>
      <c r="F19" s="35"/>
      <c r="G19" s="36"/>
      <c r="H19" s="7"/>
    </row>
    <row r="20" spans="1:8" ht="21" customHeight="1">
      <c r="A20" s="10"/>
      <c r="B20" s="17"/>
      <c r="C20" s="37"/>
      <c r="D20" s="38"/>
      <c r="E20" s="39"/>
      <c r="F20" s="40"/>
      <c r="G20" s="36"/>
      <c r="H20" s="41"/>
    </row>
    <row r="21" spans="1:8" ht="21" customHeight="1" thickBot="1">
      <c r="A21" s="42"/>
      <c r="B21" s="43"/>
      <c r="C21" s="44"/>
      <c r="D21" s="45"/>
      <c r="E21" s="46"/>
      <c r="F21" s="47"/>
      <c r="G21" s="48"/>
      <c r="H21" s="49"/>
    </row>
    <row r="22" spans="1:8" ht="19.5">
      <c r="A22" s="50" t="s">
        <v>7</v>
      </c>
      <c r="B22" s="50"/>
      <c r="C22" s="50"/>
      <c r="D22" s="50" t="s">
        <v>8</v>
      </c>
      <c r="E22" s="50"/>
      <c r="F22" s="50"/>
      <c r="G22" s="50"/>
      <c r="H22" s="50" t="s">
        <v>49</v>
      </c>
    </row>
    <row r="23" spans="1:8" ht="19.5">
      <c r="A23" s="50"/>
      <c r="B23" s="50"/>
      <c r="C23" s="67"/>
      <c r="D23" s="50"/>
      <c r="E23" s="50"/>
      <c r="F23" s="50"/>
      <c r="G23" s="50"/>
      <c r="H23" s="50"/>
    </row>
    <row r="24" ht="15.75" hidden="1"/>
    <row r="25" spans="1:9" ht="52.5" customHeight="1" hidden="1">
      <c r="A25" s="87" t="s">
        <v>41</v>
      </c>
      <c r="B25" s="86"/>
      <c r="C25" s="86"/>
      <c r="D25" s="86"/>
      <c r="E25" s="86"/>
      <c r="F25" s="86"/>
      <c r="G25" s="86"/>
      <c r="H25" s="86"/>
      <c r="I25" s="63"/>
    </row>
    <row r="26" ht="15.75">
      <c r="A26" t="s">
        <v>73</v>
      </c>
    </row>
    <row r="27" spans="1:7" ht="27.75" customHeight="1">
      <c r="A27" s="88" t="s">
        <v>35</v>
      </c>
      <c r="B27" s="88"/>
      <c r="C27" s="88"/>
      <c r="D27" s="88"/>
      <c r="E27" s="88"/>
      <c r="F27" s="88"/>
      <c r="G27" s="88"/>
    </row>
  </sheetData>
  <sheetProtection/>
  <mergeCells count="4">
    <mergeCell ref="A1:H1"/>
    <mergeCell ref="A2:H2"/>
    <mergeCell ref="A25:H25"/>
    <mergeCell ref="A27:G27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7">
      <selection activeCell="A26" sqref="A26"/>
    </sheetView>
  </sheetViews>
  <sheetFormatPr defaultColWidth="9.00390625" defaultRowHeight="16.5"/>
  <cols>
    <col min="1" max="1" width="13.00390625" style="0" customWidth="1"/>
    <col min="2" max="2" width="15.125" style="0" customWidth="1"/>
    <col min="3" max="3" width="33.625" style="0" customWidth="1"/>
    <col min="4" max="4" width="7.125" style="0" customWidth="1"/>
    <col min="5" max="5" width="8.125" style="0" customWidth="1"/>
    <col min="6" max="6" width="9.875" style="0" customWidth="1"/>
    <col min="7" max="7" width="12.25390625" style="0" customWidth="1"/>
    <col min="8" max="8" width="40.875" style="0" customWidth="1"/>
  </cols>
  <sheetData>
    <row r="1" spans="1:8" ht="24.75" customHeight="1">
      <c r="A1" s="80" t="s">
        <v>24</v>
      </c>
      <c r="B1" s="81"/>
      <c r="C1" s="81"/>
      <c r="D1" s="81"/>
      <c r="E1" s="81"/>
      <c r="F1" s="81"/>
      <c r="G1" s="81"/>
      <c r="H1" s="82"/>
    </row>
    <row r="2" spans="1:8" ht="24.75" customHeight="1">
      <c r="A2" s="83" t="s">
        <v>66</v>
      </c>
      <c r="B2" s="84"/>
      <c r="C2" s="84"/>
      <c r="D2" s="84"/>
      <c r="E2" s="84"/>
      <c r="F2" s="84"/>
      <c r="G2" s="84"/>
      <c r="H2" s="85"/>
    </row>
    <row r="3" spans="1:8" ht="21" customHeight="1">
      <c r="A3" s="1" t="s">
        <v>17</v>
      </c>
      <c r="B3" s="2" t="s">
        <v>0</v>
      </c>
      <c r="C3" s="2" t="s">
        <v>1</v>
      </c>
      <c r="D3" s="2" t="s">
        <v>2</v>
      </c>
      <c r="E3" s="2" t="s">
        <v>3</v>
      </c>
      <c r="F3" s="3" t="s">
        <v>4</v>
      </c>
      <c r="G3" s="3" t="s">
        <v>5</v>
      </c>
      <c r="H3" s="4" t="s">
        <v>6</v>
      </c>
    </row>
    <row r="4" spans="1:8" ht="21" customHeight="1">
      <c r="A4" s="5" t="s">
        <v>18</v>
      </c>
      <c r="B4" s="52" t="s">
        <v>13</v>
      </c>
      <c r="C4" s="23" t="s">
        <v>74</v>
      </c>
      <c r="D4" s="53" t="s">
        <v>68</v>
      </c>
      <c r="E4" s="6">
        <v>1</v>
      </c>
      <c r="F4" s="6">
        <v>31253</v>
      </c>
      <c r="G4" s="33">
        <f>SUM(E4*F4)</f>
        <v>31253</v>
      </c>
      <c r="H4" s="22" t="s">
        <v>60</v>
      </c>
    </row>
    <row r="5" spans="1:8" ht="21" customHeight="1">
      <c r="A5" s="8" t="s">
        <v>19</v>
      </c>
      <c r="B5" s="51">
        <f>SUM(G4:G8)</f>
        <v>116253</v>
      </c>
      <c r="C5" s="12" t="s">
        <v>44</v>
      </c>
      <c r="D5" s="53" t="s">
        <v>21</v>
      </c>
      <c r="E5" s="14">
        <v>100</v>
      </c>
      <c r="F5" s="15">
        <v>40</v>
      </c>
      <c r="G5" s="33">
        <f>SUM(E5*F5)</f>
        <v>4000</v>
      </c>
      <c r="H5" s="22" t="s">
        <v>47</v>
      </c>
    </row>
    <row r="6" spans="1:8" ht="21" customHeight="1">
      <c r="A6" s="9" t="s">
        <v>20</v>
      </c>
      <c r="B6" s="78">
        <f>SUM(B5/A12)</f>
        <v>0.5923629192929535</v>
      </c>
      <c r="C6" s="12" t="s">
        <v>53</v>
      </c>
      <c r="D6" s="13" t="s">
        <v>45</v>
      </c>
      <c r="E6" s="14">
        <v>1</v>
      </c>
      <c r="F6" s="15">
        <v>36000</v>
      </c>
      <c r="G6" s="33">
        <f>SUM(E6*F6)</f>
        <v>36000</v>
      </c>
      <c r="H6" s="22" t="s">
        <v>50</v>
      </c>
    </row>
    <row r="7" spans="1:8" ht="21" customHeight="1">
      <c r="A7" s="10"/>
      <c r="B7" s="6"/>
      <c r="C7" s="12" t="s">
        <v>75</v>
      </c>
      <c r="D7" s="13" t="s">
        <v>69</v>
      </c>
      <c r="E7" s="14">
        <v>30</v>
      </c>
      <c r="F7" s="15">
        <v>1500</v>
      </c>
      <c r="G7" s="33">
        <f>E7*F7</f>
        <v>45000</v>
      </c>
      <c r="H7" s="22" t="s">
        <v>70</v>
      </c>
    </row>
    <row r="8" spans="1:8" ht="21" customHeight="1">
      <c r="A8" s="60" t="s">
        <v>10</v>
      </c>
      <c r="B8" s="6"/>
      <c r="C8" s="12"/>
      <c r="D8" s="2"/>
      <c r="E8" s="54"/>
      <c r="F8" s="54"/>
      <c r="G8" s="33"/>
      <c r="H8" s="73"/>
    </row>
    <row r="9" spans="1:8" ht="21" customHeight="1">
      <c r="A9" s="58">
        <f>A12</f>
        <v>196253</v>
      </c>
      <c r="B9" s="6"/>
      <c r="C9" s="12"/>
      <c r="D9" s="13"/>
      <c r="E9" s="14"/>
      <c r="F9" s="15"/>
      <c r="G9" s="33"/>
      <c r="H9" s="16"/>
    </row>
    <row r="10" spans="1:8" ht="21" customHeight="1">
      <c r="A10" s="62"/>
      <c r="B10" s="6"/>
      <c r="C10" s="12"/>
      <c r="D10" s="21"/>
      <c r="E10" s="14"/>
      <c r="F10" s="15"/>
      <c r="G10" s="33"/>
      <c r="H10" s="22"/>
    </row>
    <row r="11" spans="1:8" ht="21" customHeight="1">
      <c r="A11" s="19" t="s">
        <v>11</v>
      </c>
      <c r="B11" s="20"/>
      <c r="C11" s="12"/>
      <c r="D11" s="2"/>
      <c r="E11" s="54"/>
      <c r="F11" s="54"/>
      <c r="G11" s="33"/>
      <c r="H11" s="57"/>
    </row>
    <row r="12" spans="1:8" ht="21" customHeight="1">
      <c r="A12" s="58">
        <f>SUM(B5+B15)</f>
        <v>196253</v>
      </c>
      <c r="B12" s="20"/>
      <c r="C12" s="12"/>
      <c r="D12" s="13"/>
      <c r="E12" s="14"/>
      <c r="F12" s="15"/>
      <c r="G12" s="33"/>
      <c r="H12" s="16"/>
    </row>
    <row r="13" spans="1:8" ht="21" customHeight="1" thickBot="1">
      <c r="A13" s="10"/>
      <c r="B13" s="24"/>
      <c r="C13" s="25"/>
      <c r="D13" s="26"/>
      <c r="E13" s="27"/>
      <c r="F13" s="28"/>
      <c r="G13" s="29"/>
      <c r="H13" s="66"/>
    </row>
    <row r="14" spans="1:8" ht="21" customHeight="1" thickTop="1">
      <c r="A14" s="10"/>
      <c r="B14" s="11" t="s">
        <v>14</v>
      </c>
      <c r="C14" s="56" t="s">
        <v>76</v>
      </c>
      <c r="D14" s="2" t="s">
        <v>67</v>
      </c>
      <c r="E14" s="6">
        <v>1</v>
      </c>
      <c r="F14" s="54">
        <v>45000</v>
      </c>
      <c r="G14" s="36">
        <f>SUM(E14*F14)</f>
        <v>45000</v>
      </c>
      <c r="H14" s="75" t="s">
        <v>72</v>
      </c>
    </row>
    <row r="15" spans="1:8" ht="21" customHeight="1">
      <c r="A15" s="10"/>
      <c r="B15" s="59">
        <f>SUM(G14:G17)</f>
        <v>80000</v>
      </c>
      <c r="C15" s="12" t="s">
        <v>77</v>
      </c>
      <c r="D15" s="2" t="s">
        <v>15</v>
      </c>
      <c r="E15" s="6">
        <v>1</v>
      </c>
      <c r="F15" s="15">
        <v>35000</v>
      </c>
      <c r="G15" s="33">
        <f>E15*F15</f>
        <v>35000</v>
      </c>
      <c r="H15" s="22" t="s">
        <v>71</v>
      </c>
    </row>
    <row r="16" spans="1:8" ht="21" customHeight="1">
      <c r="A16" s="10"/>
      <c r="B16" s="79">
        <f>SUM(B15/A12)</f>
        <v>0.4076370807070465</v>
      </c>
      <c r="C16" s="6"/>
      <c r="D16" s="2"/>
      <c r="E16" s="6"/>
      <c r="F16" s="32"/>
      <c r="G16" s="36"/>
      <c r="H16" s="22"/>
    </row>
    <row r="17" spans="1:8" ht="21" customHeight="1">
      <c r="A17" s="10"/>
      <c r="B17" s="17"/>
      <c r="C17" s="6"/>
      <c r="D17" s="2"/>
      <c r="E17" s="34"/>
      <c r="F17" s="35"/>
      <c r="G17" s="36"/>
      <c r="H17" s="76"/>
    </row>
    <row r="18" spans="1:8" ht="21" customHeight="1">
      <c r="A18" s="10"/>
      <c r="B18" s="17"/>
      <c r="C18" s="6"/>
      <c r="D18" s="2"/>
      <c r="E18" s="34"/>
      <c r="F18" s="35"/>
      <c r="G18" s="36"/>
      <c r="H18" s="7"/>
    </row>
    <row r="19" spans="1:8" ht="21" customHeight="1">
      <c r="A19" s="10"/>
      <c r="B19" s="11"/>
      <c r="C19" s="6"/>
      <c r="D19" s="2"/>
      <c r="E19" s="34"/>
      <c r="F19" s="35"/>
      <c r="G19" s="36"/>
      <c r="H19" s="7"/>
    </row>
    <row r="20" spans="1:8" ht="21" customHeight="1">
      <c r="A20" s="10"/>
      <c r="B20" s="17"/>
      <c r="C20" s="37"/>
      <c r="D20" s="38"/>
      <c r="E20" s="39"/>
      <c r="F20" s="40"/>
      <c r="G20" s="36"/>
      <c r="H20" s="41"/>
    </row>
    <row r="21" spans="1:8" ht="21" customHeight="1" thickBot="1">
      <c r="A21" s="42"/>
      <c r="B21" s="43"/>
      <c r="C21" s="44"/>
      <c r="D21" s="45"/>
      <c r="E21" s="46"/>
      <c r="F21" s="47"/>
      <c r="G21" s="48"/>
      <c r="H21" s="49"/>
    </row>
    <row r="22" spans="1:8" ht="19.5">
      <c r="A22" s="50" t="s">
        <v>7</v>
      </c>
      <c r="B22" s="50"/>
      <c r="C22" s="50"/>
      <c r="D22" s="50" t="s">
        <v>8</v>
      </c>
      <c r="E22" s="50"/>
      <c r="F22" s="50"/>
      <c r="G22" s="50"/>
      <c r="H22" s="50" t="s">
        <v>49</v>
      </c>
    </row>
    <row r="23" spans="1:8" ht="19.5">
      <c r="A23" s="50"/>
      <c r="B23" s="50"/>
      <c r="C23" s="67"/>
      <c r="D23" s="50"/>
      <c r="E23" s="50"/>
      <c r="F23" s="50"/>
      <c r="G23" s="50"/>
      <c r="H23" s="50"/>
    </row>
    <row r="24" ht="15.75" hidden="1"/>
    <row r="25" spans="1:9" ht="52.5" customHeight="1" hidden="1">
      <c r="A25" s="87" t="s">
        <v>41</v>
      </c>
      <c r="B25" s="86"/>
      <c r="C25" s="86"/>
      <c r="D25" s="86"/>
      <c r="E25" s="86"/>
      <c r="F25" s="86"/>
      <c r="G25" s="86"/>
      <c r="H25" s="86"/>
      <c r="I25" s="63"/>
    </row>
    <row r="26" ht="15.75">
      <c r="A26" t="s">
        <v>80</v>
      </c>
    </row>
    <row r="27" spans="1:7" ht="27.75" customHeight="1">
      <c r="A27" s="88" t="s">
        <v>79</v>
      </c>
      <c r="B27" s="88"/>
      <c r="C27" s="88"/>
      <c r="D27" s="88"/>
      <c r="E27" s="88"/>
      <c r="F27" s="88"/>
      <c r="G27" s="88"/>
    </row>
  </sheetData>
  <sheetProtection/>
  <mergeCells count="4">
    <mergeCell ref="A1:H1"/>
    <mergeCell ref="A2:H2"/>
    <mergeCell ref="A25:H25"/>
    <mergeCell ref="A27:G27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4">
      <selection activeCell="D17" sqref="D17"/>
    </sheetView>
  </sheetViews>
  <sheetFormatPr defaultColWidth="9.00390625" defaultRowHeight="16.5"/>
  <cols>
    <col min="1" max="1" width="13.00390625" style="0" customWidth="1"/>
    <col min="2" max="2" width="15.125" style="0" customWidth="1"/>
    <col min="3" max="3" width="33.625" style="0" customWidth="1"/>
    <col min="4" max="4" width="7.125" style="0" customWidth="1"/>
    <col min="5" max="5" width="8.125" style="0" customWidth="1"/>
    <col min="6" max="6" width="9.875" style="0" customWidth="1"/>
    <col min="7" max="7" width="12.25390625" style="0" customWidth="1"/>
    <col min="8" max="8" width="40.875" style="0" customWidth="1"/>
  </cols>
  <sheetData>
    <row r="1" spans="1:8" ht="24.75" customHeight="1">
      <c r="A1" s="80" t="s">
        <v>24</v>
      </c>
      <c r="B1" s="81"/>
      <c r="C1" s="81"/>
      <c r="D1" s="81"/>
      <c r="E1" s="81"/>
      <c r="F1" s="81"/>
      <c r="G1" s="81"/>
      <c r="H1" s="82"/>
    </row>
    <row r="2" spans="1:8" ht="24.75" customHeight="1">
      <c r="A2" s="83" t="s">
        <v>78</v>
      </c>
      <c r="B2" s="84"/>
      <c r="C2" s="84"/>
      <c r="D2" s="84"/>
      <c r="E2" s="84"/>
      <c r="F2" s="84"/>
      <c r="G2" s="84"/>
      <c r="H2" s="85"/>
    </row>
    <row r="3" spans="1:8" ht="21" customHeight="1">
      <c r="A3" s="1" t="s">
        <v>17</v>
      </c>
      <c r="B3" s="2" t="s">
        <v>0</v>
      </c>
      <c r="C3" s="2" t="s">
        <v>1</v>
      </c>
      <c r="D3" s="2" t="s">
        <v>2</v>
      </c>
      <c r="E3" s="2" t="s">
        <v>3</v>
      </c>
      <c r="F3" s="3" t="s">
        <v>4</v>
      </c>
      <c r="G3" s="3" t="s">
        <v>5</v>
      </c>
      <c r="H3" s="4" t="s">
        <v>6</v>
      </c>
    </row>
    <row r="4" spans="1:8" ht="21" customHeight="1">
      <c r="A4" s="5" t="s">
        <v>18</v>
      </c>
      <c r="B4" s="52" t="s">
        <v>13</v>
      </c>
      <c r="C4" s="23" t="s">
        <v>56</v>
      </c>
      <c r="D4" s="53" t="s">
        <v>45</v>
      </c>
      <c r="E4" s="6">
        <v>2</v>
      </c>
      <c r="F4" s="6">
        <v>66749</v>
      </c>
      <c r="G4" s="33">
        <f>SUM(E4*F4)</f>
        <v>133498</v>
      </c>
      <c r="H4" s="22" t="s">
        <v>60</v>
      </c>
    </row>
    <row r="5" spans="1:8" ht="21" customHeight="1">
      <c r="A5" s="8" t="s">
        <v>19</v>
      </c>
      <c r="B5" s="51">
        <f>SUM(G4:G8)</f>
        <v>217426</v>
      </c>
      <c r="C5" s="12" t="s">
        <v>44</v>
      </c>
      <c r="D5" s="53" t="s">
        <v>21</v>
      </c>
      <c r="E5" s="14">
        <v>100</v>
      </c>
      <c r="F5" s="15">
        <v>40</v>
      </c>
      <c r="G5" s="33">
        <f>SUM(E5*F5)</f>
        <v>4000</v>
      </c>
      <c r="H5" s="22" t="s">
        <v>47</v>
      </c>
    </row>
    <row r="6" spans="1:8" ht="21" customHeight="1">
      <c r="A6" s="9" t="s">
        <v>20</v>
      </c>
      <c r="B6" s="78">
        <f>SUM(B5/A12)</f>
        <v>1</v>
      </c>
      <c r="C6" s="12" t="s">
        <v>53</v>
      </c>
      <c r="D6" s="13" t="s">
        <v>45</v>
      </c>
      <c r="E6" s="14">
        <v>1</v>
      </c>
      <c r="F6" s="15">
        <v>27428</v>
      </c>
      <c r="G6" s="33">
        <f>SUM(E6*F6)</f>
        <v>27428</v>
      </c>
      <c r="H6" s="22" t="s">
        <v>50</v>
      </c>
    </row>
    <row r="7" spans="1:8" ht="21" customHeight="1">
      <c r="A7" s="10"/>
      <c r="B7" s="6"/>
      <c r="C7" s="12" t="s">
        <v>75</v>
      </c>
      <c r="D7" s="13" t="s">
        <v>69</v>
      </c>
      <c r="E7" s="14">
        <v>35</v>
      </c>
      <c r="F7" s="15">
        <v>1500</v>
      </c>
      <c r="G7" s="33">
        <f>SUM(E7*F7)</f>
        <v>52500</v>
      </c>
      <c r="H7" s="22"/>
    </row>
    <row r="8" spans="1:8" ht="21" customHeight="1">
      <c r="A8" s="60" t="s">
        <v>10</v>
      </c>
      <c r="B8" s="6"/>
      <c r="C8" s="12"/>
      <c r="D8" s="2"/>
      <c r="E8" s="54"/>
      <c r="F8" s="54"/>
      <c r="G8" s="33"/>
      <c r="H8" s="73"/>
    </row>
    <row r="9" spans="1:8" ht="21" customHeight="1">
      <c r="A9" s="77">
        <v>217426</v>
      </c>
      <c r="B9" s="6"/>
      <c r="C9" s="12"/>
      <c r="D9" s="13"/>
      <c r="E9" s="14"/>
      <c r="F9" s="15"/>
      <c r="G9" s="33"/>
      <c r="H9" s="16"/>
    </row>
    <row r="10" spans="1:8" ht="21" customHeight="1">
      <c r="A10" s="62"/>
      <c r="B10" s="6"/>
      <c r="C10" s="12"/>
      <c r="D10" s="21"/>
      <c r="E10" s="14"/>
      <c r="F10" s="15"/>
      <c r="G10" s="33"/>
      <c r="H10" s="22"/>
    </row>
    <row r="11" spans="1:8" ht="21" customHeight="1">
      <c r="A11" s="19" t="s">
        <v>11</v>
      </c>
      <c r="B11" s="20"/>
      <c r="C11" s="12"/>
      <c r="D11" s="2"/>
      <c r="E11" s="54"/>
      <c r="F11" s="54"/>
      <c r="G11" s="33"/>
      <c r="H11" s="57"/>
    </row>
    <row r="12" spans="1:8" ht="21" customHeight="1">
      <c r="A12" s="58">
        <f>SUM(B5+B15)</f>
        <v>217426</v>
      </c>
      <c r="B12" s="20"/>
      <c r="C12" s="12"/>
      <c r="D12" s="13"/>
      <c r="E12" s="14"/>
      <c r="F12" s="15"/>
      <c r="G12" s="33"/>
      <c r="H12" s="16"/>
    </row>
    <row r="13" spans="1:8" ht="21" customHeight="1" thickBot="1">
      <c r="A13" s="10"/>
      <c r="B13" s="24"/>
      <c r="C13" s="25"/>
      <c r="D13" s="26"/>
      <c r="E13" s="27"/>
      <c r="F13" s="28"/>
      <c r="G13" s="29"/>
      <c r="H13" s="66"/>
    </row>
    <row r="14" spans="1:8" ht="21" customHeight="1" thickTop="1">
      <c r="A14" s="10"/>
      <c r="B14" s="11" t="s">
        <v>14</v>
      </c>
      <c r="C14" s="56"/>
      <c r="D14" s="2"/>
      <c r="E14" s="6"/>
      <c r="F14" s="54"/>
      <c r="G14" s="36"/>
      <c r="H14" s="75"/>
    </row>
    <row r="15" spans="1:8" ht="21" customHeight="1">
      <c r="A15" s="10"/>
      <c r="B15" s="59">
        <f>SUM(G14:G17)</f>
        <v>0</v>
      </c>
      <c r="C15" s="12"/>
      <c r="D15" s="13"/>
      <c r="E15" s="14"/>
      <c r="F15" s="15"/>
      <c r="G15" s="33"/>
      <c r="H15" s="22"/>
    </row>
    <row r="16" spans="1:8" ht="21" customHeight="1">
      <c r="A16" s="10"/>
      <c r="B16" s="79">
        <f>SUM(B15/A12)</f>
        <v>0</v>
      </c>
      <c r="C16" s="6"/>
      <c r="D16" s="2"/>
      <c r="E16" s="6"/>
      <c r="F16" s="32"/>
      <c r="G16" s="36"/>
      <c r="H16" s="22"/>
    </row>
    <row r="17" spans="1:8" ht="21" customHeight="1">
      <c r="A17" s="10"/>
      <c r="B17" s="17"/>
      <c r="C17" s="6"/>
      <c r="D17" s="2"/>
      <c r="E17" s="34"/>
      <c r="F17" s="35"/>
      <c r="G17" s="36"/>
      <c r="H17" s="76"/>
    </row>
    <row r="18" spans="1:8" ht="21" customHeight="1">
      <c r="A18" s="10"/>
      <c r="B18" s="17"/>
      <c r="C18" s="6"/>
      <c r="D18" s="2"/>
      <c r="E18" s="34"/>
      <c r="F18" s="35"/>
      <c r="G18" s="36"/>
      <c r="H18" s="7"/>
    </row>
    <row r="19" spans="1:8" ht="21" customHeight="1">
      <c r="A19" s="10"/>
      <c r="B19" s="11"/>
      <c r="C19" s="6"/>
      <c r="D19" s="2"/>
      <c r="E19" s="34"/>
      <c r="F19" s="35"/>
      <c r="G19" s="36"/>
      <c r="H19" s="7"/>
    </row>
    <row r="20" spans="1:8" ht="21" customHeight="1">
      <c r="A20" s="10"/>
      <c r="B20" s="17"/>
      <c r="C20" s="37"/>
      <c r="D20" s="38"/>
      <c r="E20" s="39"/>
      <c r="F20" s="40"/>
      <c r="G20" s="36"/>
      <c r="H20" s="41"/>
    </row>
    <row r="21" spans="1:8" ht="21" customHeight="1" thickBot="1">
      <c r="A21" s="42"/>
      <c r="B21" s="43"/>
      <c r="C21" s="44"/>
      <c r="D21" s="45"/>
      <c r="E21" s="46"/>
      <c r="F21" s="47"/>
      <c r="G21" s="48"/>
      <c r="H21" s="49"/>
    </row>
    <row r="22" spans="1:8" ht="19.5">
      <c r="A22" s="50" t="s">
        <v>7</v>
      </c>
      <c r="B22" s="50"/>
      <c r="C22" s="50"/>
      <c r="D22" s="50" t="s">
        <v>8</v>
      </c>
      <c r="E22" s="50"/>
      <c r="F22" s="50"/>
      <c r="G22" s="50"/>
      <c r="H22" s="50" t="s">
        <v>49</v>
      </c>
    </row>
    <row r="23" spans="1:8" ht="19.5">
      <c r="A23" s="50"/>
      <c r="B23" s="50"/>
      <c r="C23" s="67"/>
      <c r="D23" s="50"/>
      <c r="E23" s="50"/>
      <c r="F23" s="50"/>
      <c r="G23" s="50"/>
      <c r="H23" s="50"/>
    </row>
    <row r="24" ht="15.75" hidden="1"/>
    <row r="25" spans="1:9" ht="52.5" customHeight="1" hidden="1">
      <c r="A25" s="87" t="s">
        <v>41</v>
      </c>
      <c r="B25" s="86"/>
      <c r="C25" s="86"/>
      <c r="D25" s="86"/>
      <c r="E25" s="86"/>
      <c r="F25" s="86"/>
      <c r="G25" s="86"/>
      <c r="H25" s="86"/>
      <c r="I25" s="63"/>
    </row>
    <row r="27" spans="1:7" ht="27.75" customHeight="1">
      <c r="A27" s="88" t="s">
        <v>35</v>
      </c>
      <c r="B27" s="88"/>
      <c r="C27" s="88"/>
      <c r="D27" s="88"/>
      <c r="E27" s="88"/>
      <c r="F27" s="88"/>
      <c r="G27" s="88"/>
    </row>
  </sheetData>
  <sheetProtection/>
  <mergeCells count="4">
    <mergeCell ref="A1:H1"/>
    <mergeCell ref="A2:H2"/>
    <mergeCell ref="A25:H25"/>
    <mergeCell ref="A27:G27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蕭美玲</dc:creator>
  <cp:keywords/>
  <dc:description/>
  <cp:lastModifiedBy>蕭美玲</cp:lastModifiedBy>
  <cp:lastPrinted>2017-03-13T03:16:45Z</cp:lastPrinted>
  <dcterms:created xsi:type="dcterms:W3CDTF">1997-01-14T01:50:29Z</dcterms:created>
  <dcterms:modified xsi:type="dcterms:W3CDTF">2017-05-31T11:55:19Z</dcterms:modified>
  <cp:category/>
  <cp:version/>
  <cp:contentType/>
  <cp:contentStatus/>
</cp:coreProperties>
</file>