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456" windowWidth="28800" windowHeight="15984" activeTab="0"/>
  </bookViews>
  <sheets>
    <sheet name="109年度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<sst xmlns="http://schemas.openxmlformats.org/spreadsheetml/2006/main" count="57" uniqueCount="46">
  <si>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里別</t>
  </si>
  <si>
    <t>經費</t>
  </si>
  <si>
    <t>科目用途</t>
  </si>
  <si>
    <t>單位</t>
  </si>
  <si>
    <t>數量</t>
  </si>
  <si>
    <t>單價</t>
  </si>
  <si>
    <t>預算數</t>
  </si>
  <si>
    <t>說明</t>
  </si>
  <si>
    <t>編號</t>
  </si>
  <si>
    <t>經常門編列數</t>
  </si>
  <si>
    <t>資本門編列數</t>
  </si>
  <si>
    <t>式</t>
  </si>
  <si>
    <t>主任委員</t>
  </si>
  <si>
    <t>會計</t>
  </si>
  <si>
    <t>年</t>
  </si>
  <si>
    <t>預算數</t>
  </si>
  <si>
    <t>編列數</t>
  </si>
  <si>
    <t>004</t>
  </si>
  <si>
    <t>民炤里</t>
  </si>
  <si>
    <t>獎學金</t>
  </si>
  <si>
    <t>印刷費</t>
  </si>
  <si>
    <t>文宣印製…等</t>
  </si>
  <si>
    <t>慰勞志義工辛勞</t>
  </si>
  <si>
    <t>睦鄰活動</t>
  </si>
  <si>
    <t>發予里內成績優良學子，國小國中600元，高中1000元</t>
  </si>
  <si>
    <t xml:space="preserve"> 臺北市殯葬管理處第二殯儀館回饋地方經費管理委員會</t>
  </si>
  <si>
    <t>鋁窗、鋁門工程</t>
  </si>
  <si>
    <t xml:space="preserve">＜大安區、文山區、信義區＞109年度回饋經費使用計畫表                                    </t>
  </si>
  <si>
    <t>土工器具</t>
  </si>
  <si>
    <t>慰勞志義工餐費(會)</t>
  </si>
  <si>
    <t>式</t>
  </si>
  <si>
    <t>清潔用品</t>
  </si>
  <si>
    <t>式</t>
  </si>
  <si>
    <t>製表：周暉泰</t>
  </si>
  <si>
    <t>提升里民安全品質</t>
  </si>
  <si>
    <t>里民活動場所一樓－水電設備工程</t>
  </si>
  <si>
    <t>里民活動場所－地板工程
(舖木板及塑膠地板)</t>
  </si>
  <si>
    <t>增進里民活動場所品質</t>
  </si>
  <si>
    <t>促進鄰里敦親睦鄰</t>
  </si>
  <si>
    <t>里民活動場所清潔與防疫使用</t>
  </si>
  <si>
    <t>個</t>
  </si>
  <si>
    <t>提供里民活動場所屋頂菜園使用</t>
  </si>
  <si>
    <t>里民活動場所捲簾工程</t>
  </si>
  <si>
    <t>地面警示燈(含施工)</t>
  </si>
  <si>
    <t>里民活動場所－天花板修繕</t>
  </si>
  <si>
    <t>備註：依臺北市殯葬管理處109年5月1日北市殯管字第1093004992號函通過同意核備。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</si>
</sst>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[Red]#,##0"/>
    <numFmt numFmtId="185" formatCode="&quot;$&quot;#,##0;[Red]&quot;$&quot;#,##0"/>
    <numFmt numFmtId="186" formatCode="[$-404]AM/PM\ hh:mm:ss"/>
    <numFmt numFmtId="187" formatCode="0.00_);[Red]\(0.00\)"/>
    <numFmt numFmtId="188" formatCode="_-* #,##0.0_-;\-* #,##0.0_-;_-* &quot;-&quot;??_-;_-@_-"/>
    <numFmt numFmtId="189" formatCode="_-* #,##0_-;\-* #,##0_-;_-* &quot;-&quot;??_-;_-@_-"/>
    <numFmt numFmtId="190" formatCode="&quot;$&quot;#,##0"/>
    <numFmt numFmtId="191" formatCode="0.0_);[Red]\(0.0\)"/>
    <numFmt numFmtId="192" formatCode="0_);[Red]\(0\)"/>
  </numFmts>
  <fonts count="52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5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sz val="15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4"/>
      <color rgb="FFFF0000"/>
      <name val="標楷體"/>
      <family val="4"/>
    </font>
    <font>
      <sz val="15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distributed" wrapText="1"/>
    </xf>
    <xf numFmtId="0" fontId="3" fillId="0" borderId="12" xfId="0" applyFont="1" applyBorder="1" applyAlignment="1">
      <alignment horizontal="center" vertical="distributed" wrapText="1"/>
    </xf>
    <xf numFmtId="185" fontId="5" fillId="32" borderId="13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9" fontId="5" fillId="0" borderId="13" xfId="39" applyFont="1" applyBorder="1" applyAlignment="1">
      <alignment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185" fontId="5" fillId="4" borderId="17" xfId="0" applyNumberFormat="1" applyFont="1" applyFill="1" applyBorder="1" applyAlignment="1">
      <alignment/>
    </xf>
    <xf numFmtId="184" fontId="49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184" fontId="5" fillId="0" borderId="18" xfId="0" applyNumberFormat="1" applyFont="1" applyFill="1" applyBorder="1" applyAlignment="1">
      <alignment horizontal="center" vertical="center"/>
    </xf>
    <xf numFmtId="184" fontId="5" fillId="0" borderId="18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wrapText="1"/>
    </xf>
    <xf numFmtId="9" fontId="5" fillId="0" borderId="11" xfId="39" applyFont="1" applyBorder="1" applyAlignment="1">
      <alignment/>
    </xf>
    <xf numFmtId="185" fontId="50" fillId="32" borderId="15" xfId="0" applyNumberFormat="1" applyFont="1" applyFill="1" applyBorder="1" applyAlignment="1">
      <alignment/>
    </xf>
    <xf numFmtId="0" fontId="51" fillId="0" borderId="15" xfId="0" applyFont="1" applyBorder="1" applyAlignment="1">
      <alignment horizontal="center" vertical="center" wrapText="1"/>
    </xf>
    <xf numFmtId="185" fontId="51" fillId="0" borderId="15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184" fontId="3" fillId="0" borderId="18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center" vertical="center"/>
    </xf>
    <xf numFmtId="38" fontId="4" fillId="0" borderId="22" xfId="33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/>
    </xf>
    <xf numFmtId="184" fontId="5" fillId="0" borderId="22" xfId="0" applyNumberFormat="1" applyFont="1" applyFill="1" applyBorder="1" applyAlignment="1">
      <alignment vertical="center"/>
    </xf>
    <xf numFmtId="9" fontId="5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left" vertical="top"/>
    </xf>
    <xf numFmtId="38" fontId="4" fillId="0" borderId="11" xfId="33" applyNumberFormat="1" applyFont="1" applyFill="1" applyBorder="1" applyAlignment="1">
      <alignment horizontal="right" vertical="center"/>
    </xf>
    <xf numFmtId="184" fontId="51" fillId="0" borderId="11" xfId="0" applyNumberFormat="1" applyFont="1" applyFill="1" applyBorder="1" applyAlignment="1">
      <alignment vertical="center"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28575</xdr:rowOff>
    </xdr:from>
    <xdr:to>
      <xdr:col>0</xdr:col>
      <xdr:colOff>904875</xdr:colOff>
      <xdr:row>1</xdr:row>
      <xdr:rowOff>38100</xdr:rowOff>
    </xdr:to>
    <xdr:sp fLocksText="0">
      <xdr:nvSpPr>
        <xdr:cNvPr id="1" name="文字方塊 1"/>
        <xdr:cNvSpPr txBox="1">
          <a:spLocks noChangeArrowheads="1"/>
        </xdr:cNvSpPr>
      </xdr:nvSpPr>
      <xdr:spPr>
        <a:xfrm>
          <a:off x="219075" y="28575"/>
          <a:ext cx="676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6">
      <selection activeCell="A22" sqref="A22"/>
    </sheetView>
  </sheetViews>
  <sheetFormatPr defaultColWidth="8.75390625" defaultRowHeight="16.5"/>
  <cols>
    <col min="1" max="1" width="12.50390625" style="0" bestFit="1" customWidth="1"/>
    <col min="2" max="2" width="13.75390625" style="0" bestFit="1" customWidth="1"/>
    <col min="3" max="3" width="27.75390625" style="0" customWidth="1"/>
    <col min="4" max="4" width="8.75390625" style="0" customWidth="1"/>
    <col min="5" max="5" width="10.50390625" style="0" customWidth="1"/>
    <col min="6" max="6" width="16.00390625" style="0" customWidth="1"/>
    <col min="7" max="7" width="16.625" style="0" customWidth="1"/>
    <col min="8" max="8" width="47.375" style="0" customWidth="1"/>
    <col min="9" max="9" width="11.375" style="0" bestFit="1" customWidth="1"/>
  </cols>
  <sheetData>
    <row r="1" spans="1:8" ht="22.5" thickBot="1">
      <c r="A1" s="47" t="s">
        <v>25</v>
      </c>
      <c r="B1" s="48"/>
      <c r="C1" s="48"/>
      <c r="D1" s="48"/>
      <c r="E1" s="48"/>
      <c r="F1" s="48"/>
      <c r="G1" s="48"/>
      <c r="H1" s="49"/>
    </row>
    <row r="2" spans="1:8" ht="21.75">
      <c r="A2" s="50" t="s">
        <v>27</v>
      </c>
      <c r="B2" s="51"/>
      <c r="C2" s="51"/>
      <c r="D2" s="51"/>
      <c r="E2" s="51"/>
      <c r="F2" s="51"/>
      <c r="G2" s="51"/>
      <c r="H2" s="52"/>
    </row>
    <row r="3" spans="1:8" ht="2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3" t="s">
        <v>6</v>
      </c>
      <c r="H3" s="4" t="s">
        <v>7</v>
      </c>
    </row>
    <row r="4" spans="1:8" ht="34.5">
      <c r="A4" s="11" t="s">
        <v>8</v>
      </c>
      <c r="B4" s="12" t="s">
        <v>9</v>
      </c>
      <c r="C4" s="15" t="s">
        <v>19</v>
      </c>
      <c r="D4" s="27" t="s">
        <v>14</v>
      </c>
      <c r="E4" s="27">
        <v>1</v>
      </c>
      <c r="F4" s="18">
        <v>40000</v>
      </c>
      <c r="G4" s="18">
        <f>F4*E4</f>
        <v>40000</v>
      </c>
      <c r="H4" s="28" t="s">
        <v>24</v>
      </c>
    </row>
    <row r="5" spans="1:8" ht="21">
      <c r="A5" s="8" t="s">
        <v>17</v>
      </c>
      <c r="B5" s="5">
        <f>SUM(G4:G11)</f>
        <v>199042</v>
      </c>
      <c r="C5" s="29" t="s">
        <v>20</v>
      </c>
      <c r="D5" s="30" t="s">
        <v>11</v>
      </c>
      <c r="E5" s="31">
        <v>1</v>
      </c>
      <c r="F5" s="18">
        <v>15000</v>
      </c>
      <c r="G5" s="18">
        <f>E5*F5</f>
        <v>15000</v>
      </c>
      <c r="H5" s="32" t="s">
        <v>21</v>
      </c>
    </row>
    <row r="6" spans="1:8" ht="21">
      <c r="A6" s="9"/>
      <c r="B6" s="7">
        <f>B5/A16</f>
        <v>0.5452578059510961</v>
      </c>
      <c r="C6" s="33" t="s">
        <v>28</v>
      </c>
      <c r="D6" s="16" t="s">
        <v>32</v>
      </c>
      <c r="E6" s="16">
        <v>1</v>
      </c>
      <c r="F6" s="18">
        <v>2791</v>
      </c>
      <c r="G6" s="18">
        <v>2791</v>
      </c>
      <c r="H6" s="32" t="s">
        <v>41</v>
      </c>
    </row>
    <row r="7" spans="1:8" ht="21">
      <c r="A7" s="9"/>
      <c r="B7" s="7"/>
      <c r="C7" s="15" t="s">
        <v>31</v>
      </c>
      <c r="D7" s="16" t="s">
        <v>14</v>
      </c>
      <c r="E7" s="16">
        <v>1</v>
      </c>
      <c r="F7" s="18">
        <v>2751</v>
      </c>
      <c r="G7" s="18">
        <v>2751</v>
      </c>
      <c r="H7" s="32" t="s">
        <v>39</v>
      </c>
    </row>
    <row r="8" spans="1:8" ht="21">
      <c r="A8" s="10" t="s">
        <v>18</v>
      </c>
      <c r="B8" s="6"/>
      <c r="C8" s="15" t="s">
        <v>23</v>
      </c>
      <c r="D8" s="16" t="s">
        <v>14</v>
      </c>
      <c r="E8" s="16">
        <v>1</v>
      </c>
      <c r="F8" s="18">
        <v>75000</v>
      </c>
      <c r="G8" s="18">
        <v>75000</v>
      </c>
      <c r="H8" s="32" t="s">
        <v>38</v>
      </c>
    </row>
    <row r="9" spans="1:8" ht="21">
      <c r="A9" s="22" t="s">
        <v>15</v>
      </c>
      <c r="B9" s="6"/>
      <c r="C9" s="34" t="s">
        <v>29</v>
      </c>
      <c r="D9" s="35" t="s">
        <v>14</v>
      </c>
      <c r="E9" s="17">
        <v>1</v>
      </c>
      <c r="F9" s="18">
        <v>40000</v>
      </c>
      <c r="G9" s="18">
        <v>40000</v>
      </c>
      <c r="H9" s="19" t="s">
        <v>22</v>
      </c>
    </row>
    <row r="10" spans="1:8" ht="21" thickBot="1">
      <c r="A10" s="22"/>
      <c r="B10" s="40"/>
      <c r="C10" s="37" t="s">
        <v>43</v>
      </c>
      <c r="D10" s="38" t="s">
        <v>40</v>
      </c>
      <c r="E10" s="38">
        <v>5</v>
      </c>
      <c r="F10" s="39">
        <v>3500</v>
      </c>
      <c r="G10" s="41">
        <f aca="true" t="shared" si="0" ref="G10:G15">E10*F10</f>
        <v>17500</v>
      </c>
      <c r="H10" s="32" t="s">
        <v>34</v>
      </c>
    </row>
    <row r="11" spans="1:8" ht="34.5">
      <c r="A11" s="22"/>
      <c r="B11" s="40"/>
      <c r="C11" s="34" t="s">
        <v>44</v>
      </c>
      <c r="D11" s="35" t="s">
        <v>11</v>
      </c>
      <c r="E11" s="17">
        <v>1</v>
      </c>
      <c r="F11" s="18">
        <v>6000</v>
      </c>
      <c r="G11" s="14">
        <f t="shared" si="0"/>
        <v>6000</v>
      </c>
      <c r="H11" s="32" t="s">
        <v>37</v>
      </c>
    </row>
    <row r="12" spans="1:8" ht="24.75" customHeight="1">
      <c r="A12" s="21">
        <v>365042</v>
      </c>
      <c r="B12" s="12" t="s">
        <v>10</v>
      </c>
      <c r="C12" s="34" t="s">
        <v>42</v>
      </c>
      <c r="D12" s="35" t="s">
        <v>11</v>
      </c>
      <c r="E12" s="17">
        <v>1</v>
      </c>
      <c r="F12" s="18">
        <v>30000</v>
      </c>
      <c r="G12" s="18">
        <f t="shared" si="0"/>
        <v>30000</v>
      </c>
      <c r="H12" s="32" t="s">
        <v>37</v>
      </c>
    </row>
    <row r="13" spans="1:8" ht="34.5">
      <c r="A13" s="10"/>
      <c r="B13" s="13">
        <f>SUM(G12:G15)</f>
        <v>166000</v>
      </c>
      <c r="C13" s="34" t="s">
        <v>35</v>
      </c>
      <c r="D13" s="35" t="s">
        <v>11</v>
      </c>
      <c r="E13" s="17">
        <v>1</v>
      </c>
      <c r="F13" s="18">
        <v>48000</v>
      </c>
      <c r="G13" s="18">
        <f t="shared" si="0"/>
        <v>48000</v>
      </c>
      <c r="H13" s="32" t="s">
        <v>37</v>
      </c>
    </row>
    <row r="14" spans="1:8" ht="21">
      <c r="A14" s="10"/>
      <c r="B14" s="20">
        <f>B13/A16</f>
        <v>0.454742194048904</v>
      </c>
      <c r="C14" s="34" t="s">
        <v>26</v>
      </c>
      <c r="D14" s="35" t="s">
        <v>11</v>
      </c>
      <c r="E14" s="17">
        <v>1</v>
      </c>
      <c r="F14" s="18">
        <v>68000</v>
      </c>
      <c r="G14" s="18">
        <f t="shared" si="0"/>
        <v>68000</v>
      </c>
      <c r="H14" s="32" t="s">
        <v>37</v>
      </c>
    </row>
    <row r="15" spans="1:8" ht="34.5">
      <c r="A15" s="23" t="s">
        <v>16</v>
      </c>
      <c r="B15" s="25"/>
      <c r="C15" s="36" t="s">
        <v>36</v>
      </c>
      <c r="D15" s="35" t="s">
        <v>30</v>
      </c>
      <c r="E15" s="17">
        <v>1</v>
      </c>
      <c r="F15" s="18">
        <v>20000</v>
      </c>
      <c r="G15" s="18">
        <f t="shared" si="0"/>
        <v>20000</v>
      </c>
      <c r="H15" s="32" t="s">
        <v>37</v>
      </c>
    </row>
    <row r="16" spans="1:8" ht="21">
      <c r="A16" s="21">
        <f>B5+B13</f>
        <v>365042</v>
      </c>
      <c r="B16" s="42"/>
      <c r="C16" s="43"/>
      <c r="D16" s="16"/>
      <c r="E16" s="16"/>
      <c r="F16" s="44"/>
      <c r="G16" s="45">
        <f>SUM(G4:G15)</f>
        <v>365042</v>
      </c>
      <c r="H16" s="32"/>
    </row>
    <row r="17" ht="15.75">
      <c r="A17" s="46"/>
    </row>
    <row r="18" spans="1:8" ht="19.5">
      <c r="A18" s="24" t="s">
        <v>12</v>
      </c>
      <c r="B18" s="24"/>
      <c r="C18" s="24"/>
      <c r="D18" s="24" t="s">
        <v>13</v>
      </c>
      <c r="E18" s="24"/>
      <c r="F18" s="24"/>
      <c r="G18" s="24"/>
      <c r="H18" s="24" t="s">
        <v>33</v>
      </c>
    </row>
    <row r="22" ht="15.75">
      <c r="A22" t="s">
        <v>45</v>
      </c>
    </row>
    <row r="35" ht="17.25">
      <c r="A35" s="26"/>
    </row>
  </sheetData>
  <sheetProtection/>
  <mergeCells count="2">
    <mergeCell ref="A1:H1"/>
    <mergeCell ref="A2:H2"/>
  </mergeCells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吳玉英</dc:creator>
  <cp:keywords/>
  <dc:description/>
  <cp:lastModifiedBy>林辰蓁</cp:lastModifiedBy>
  <cp:lastPrinted>2020-03-12T09:04:09Z</cp:lastPrinted>
  <dcterms:created xsi:type="dcterms:W3CDTF">1997-01-14T01:50:29Z</dcterms:created>
  <dcterms:modified xsi:type="dcterms:W3CDTF">2020-05-07T03:27:34Z</dcterms:modified>
  <cp:category/>
  <cp:version/>
  <cp:contentType/>
  <cp:contentStatus/>
</cp:coreProperties>
</file>