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720" windowHeight="6336"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<sst xmlns="http://schemas.openxmlformats.org/spreadsheetml/2006/main" count="23" uniqueCount="23">
  <si>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</si>
  <si>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</si>
  <si>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</si>
  <si>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</si>
  <si>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</si>
  <si>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</si>
  <si>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</si>
  <si>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</si>
  <si>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</si>
  <si>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</si>
  <si>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</si>
  <si>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</si>
  <si>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</si>
  <si>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</si>
  <si>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</si>
  <si>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</si>
  <si>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</si>
  <si>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</si>
  <si>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里辦公處辦公機具之購置或租用</t>
  </si>
  <si>
    <t>為民服務設施之購置、租用及維修</t>
  </si>
  <si>
    <t>里鄰資訊電腦化相關設備之設置升級維修零件耗材及電腦網路月租費等</t>
  </si>
  <si>
    <r>
      <t xml:space="preserve">         填表人： 里長:</t>
    </r>
    <r>
      <rPr>
        <u val="single"/>
        <sz val="12"/>
        <rFont val="新細明體"/>
        <family val="1"/>
      </rPr>
      <t>江永華</t>
    </r>
    <r>
      <rPr>
        <sz val="12"/>
        <rFont val="新細明體"/>
        <family val="1"/>
      </rPr>
      <t xml:space="preserve">            里幹事:鄭宇劭</t>
    </r>
  </si>
  <si>
    <r>
      <t xml:space="preserve">           </t>
    </r>
    <r>
      <rPr>
        <sz val="16"/>
        <rFont val="新細明體"/>
        <family val="1"/>
      </rPr>
      <t>臺北市</t>
    </r>
    <r>
      <rPr>
        <u val="single"/>
        <sz val="16"/>
        <rFont val="新細明體"/>
        <family val="1"/>
      </rPr>
      <t>松山</t>
    </r>
    <r>
      <rPr>
        <sz val="16"/>
        <rFont val="新細明體"/>
        <family val="1"/>
      </rPr>
      <t>區</t>
    </r>
    <r>
      <rPr>
        <u val="single"/>
        <sz val="16"/>
        <rFont val="Times New Roman"/>
        <family val="1"/>
      </rPr>
      <t xml:space="preserve"> </t>
    </r>
    <r>
      <rPr>
        <u val="single"/>
        <sz val="16"/>
        <rFont val="新細明體"/>
        <family val="1"/>
      </rPr>
      <t>民有</t>
    </r>
    <r>
      <rPr>
        <sz val="16"/>
        <rFont val="新細明體"/>
        <family val="1"/>
      </rPr>
      <t>里</t>
    </r>
    <r>
      <rPr>
        <u val="single"/>
        <sz val="16"/>
        <rFont val="新細明體"/>
        <family val="1"/>
      </rPr>
      <t xml:space="preserve"> 110</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</si>
</sst>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quot;Yes&quot;;&quot;Yes&quot;;&quot;No&quot;"/>
    <numFmt numFmtId="187" formatCode="&quot;True&quot;;&quot;True&quot;;&quot;False&quot;"/>
    <numFmt numFmtId="188" formatCode="&quot;On&quot;;&quot;On&quot;;&quot;Off&quot;"/>
    <numFmt numFmtId="189" formatCode="[$€-2]\ #,##0.00_);[Red]\([$€-2]\ #,##0.00\)"/>
  </numFmts>
  <fonts count="51">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1.5"/>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1"/>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43" fontId="49" fillId="0" borderId="11" xfId="33" applyFont="1" applyBorder="1" applyAlignment="1">
      <alignment wrapText="1"/>
    </xf>
    <xf numFmtId="43" fontId="50" fillId="0" borderId="10" xfId="33" applyFont="1" applyBorder="1" applyAlignment="1">
      <alignment wrapText="1"/>
    </xf>
    <xf numFmtId="0" fontId="0" fillId="0" borderId="10" xfId="0" applyBorder="1" applyAlignment="1">
      <alignment horizontal="distributed" vertical="center" wrapText="1"/>
    </xf>
    <xf numFmtId="41" fontId="49" fillId="0" borderId="11" xfId="33" applyNumberFormat="1" applyFont="1" applyBorder="1" applyAlignment="1">
      <alignment wrapText="1"/>
    </xf>
    <xf numFmtId="41" fontId="50" fillId="0" borderId="11" xfId="33" applyNumberFormat="1" applyFont="1" applyBorder="1" applyAlignment="1">
      <alignment wrapText="1"/>
    </xf>
    <xf numFmtId="41" fontId="0" fillId="0" borderId="11" xfId="33" applyNumberFormat="1" applyFont="1" applyBorder="1" applyAlignment="1">
      <alignment wrapText="1"/>
    </xf>
    <xf numFmtId="41" fontId="0" fillId="0" borderId="11" xfId="33" applyNumberFormat="1" applyFont="1" applyBorder="1" applyAlignment="1">
      <alignment/>
    </xf>
    <xf numFmtId="41" fontId="13" fillId="0" borderId="11"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xf numFmtId="9" fontId="49" fillId="0" borderId="11" xfId="0" applyNumberFormat="1" applyFont="1" applyBorder="1" applyAlignment="1">
      <alignment horizontal="center"/>
    </xf>
    <xf numFmtId="0" fontId="0" fillId="0" borderId="0" xfId="0"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0" zoomScaleNormal="75" zoomScaleSheetLayoutView="70" zoomScalePageLayoutView="0" workbookViewId="0" topLeftCell="A1">
      <selection activeCell="H5" sqref="H5"/>
    </sheetView>
  </sheetViews>
  <sheetFormatPr defaultColWidth="6.625" defaultRowHeight="16.5"/>
  <cols>
    <col min="1" max="1" width="8.125" style="0" customWidth="1"/>
    <col min="2" max="12" width="10.625" style="0" customWidth="1"/>
    <col min="13" max="13" width="11.875" style="0" customWidth="1"/>
    <col min="14" max="15" width="10.625" style="0" customWidth="1"/>
  </cols>
  <sheetData>
    <row r="1" spans="1:15" s="2" customFormat="1" ht="29.25" customHeight="1">
      <c r="A1" s="18" t="s">
        <v>22</v>
      </c>
      <c r="B1" s="18"/>
      <c r="C1" s="18"/>
      <c r="D1" s="18"/>
      <c r="E1" s="18"/>
      <c r="F1" s="18"/>
      <c r="G1" s="18"/>
      <c r="H1" s="18"/>
      <c r="I1" s="18"/>
      <c r="J1" s="18"/>
      <c r="K1" s="18"/>
      <c r="L1" s="18"/>
      <c r="M1" s="18"/>
      <c r="N1" s="18"/>
      <c r="O1" s="18"/>
    </row>
    <row r="2" spans="1:15" s="2" customFormat="1" ht="29.25" customHeight="1">
      <c r="A2" s="19"/>
      <c r="B2" s="19"/>
      <c r="C2" s="19"/>
      <c r="D2" s="19"/>
      <c r="E2" s="19"/>
      <c r="F2" s="19"/>
      <c r="G2" s="19"/>
      <c r="H2" s="19"/>
      <c r="I2" s="19"/>
      <c r="J2" s="19"/>
      <c r="K2" s="19"/>
      <c r="L2" s="19"/>
      <c r="M2" s="19"/>
      <c r="N2" s="19"/>
      <c r="O2" s="19"/>
    </row>
    <row r="3" spans="1:15" ht="240.75" customHeight="1">
      <c r="A3" s="3" t="s">
        <v>0</v>
      </c>
      <c r="B3" s="7" t="s">
        <v>7</v>
      </c>
      <c r="C3" s="7" t="s">
        <v>14</v>
      </c>
      <c r="D3" s="7" t="s">
        <v>8</v>
      </c>
      <c r="E3" s="7" t="s">
        <v>9</v>
      </c>
      <c r="F3" s="9" t="s">
        <v>17</v>
      </c>
      <c r="G3" s="7" t="s">
        <v>10</v>
      </c>
      <c r="H3" s="7" t="s">
        <v>11</v>
      </c>
      <c r="I3" s="12" t="s">
        <v>20</v>
      </c>
      <c r="J3" s="7" t="s">
        <v>18</v>
      </c>
      <c r="K3" s="7" t="s">
        <v>19</v>
      </c>
      <c r="L3" s="6" t="s">
        <v>12</v>
      </c>
      <c r="M3" s="7" t="s">
        <v>16</v>
      </c>
      <c r="N3" s="7" t="s">
        <v>15</v>
      </c>
      <c r="O3" s="8" t="s">
        <v>1</v>
      </c>
    </row>
    <row r="4" spans="1:15" ht="39.75" customHeight="1">
      <c r="A4" s="4" t="s">
        <v>2</v>
      </c>
      <c r="B4" s="13">
        <f>7200*4</f>
        <v>28800</v>
      </c>
      <c r="C4" s="13">
        <v>0</v>
      </c>
      <c r="D4" s="13">
        <f>35150+44000</f>
        <v>79150</v>
      </c>
      <c r="E4" s="14">
        <v>56930</v>
      </c>
      <c r="F4" s="15"/>
      <c r="G4" s="15">
        <v>17000</v>
      </c>
      <c r="H4" s="15"/>
      <c r="I4" s="15">
        <v>18000</v>
      </c>
      <c r="J4" s="15"/>
      <c r="K4" s="16">
        <f>5620+5000+15000</f>
        <v>25620</v>
      </c>
      <c r="L4" s="17"/>
      <c r="M4" s="15">
        <f>8500+10000+96000</f>
        <v>114500</v>
      </c>
      <c r="N4" s="10">
        <v>0</v>
      </c>
      <c r="O4" s="11">
        <f>SUM(B4:N4)</f>
        <v>340000</v>
      </c>
    </row>
    <row r="5" spans="1:15" ht="39.75" customHeight="1">
      <c r="A5" s="4" t="s">
        <v>3</v>
      </c>
      <c r="B5" s="13">
        <f>B4</f>
        <v>28800</v>
      </c>
      <c r="C5" s="13">
        <f aca="true" t="shared" si="0" ref="C5:N5">C4</f>
        <v>0</v>
      </c>
      <c r="D5" s="13">
        <f t="shared" si="0"/>
        <v>79150</v>
      </c>
      <c r="E5" s="13">
        <f t="shared" si="0"/>
        <v>56930</v>
      </c>
      <c r="F5" s="13">
        <f t="shared" si="0"/>
        <v>0</v>
      </c>
      <c r="G5" s="13">
        <f t="shared" si="0"/>
        <v>17000</v>
      </c>
      <c r="H5" s="13">
        <f t="shared" si="0"/>
        <v>0</v>
      </c>
      <c r="I5" s="13">
        <f t="shared" si="0"/>
        <v>18000</v>
      </c>
      <c r="J5" s="13">
        <f t="shared" si="0"/>
        <v>0</v>
      </c>
      <c r="K5" s="13">
        <f t="shared" si="0"/>
        <v>25620</v>
      </c>
      <c r="L5" s="13">
        <f t="shared" si="0"/>
        <v>0</v>
      </c>
      <c r="M5" s="13">
        <f t="shared" si="0"/>
        <v>114500</v>
      </c>
      <c r="N5" s="10">
        <f t="shared" si="0"/>
        <v>0</v>
      </c>
      <c r="O5" s="11">
        <f>SUM(B5:N5)</f>
        <v>340000</v>
      </c>
    </row>
    <row r="6" spans="1:15" ht="39.75" customHeight="1">
      <c r="A6" s="4" t="s">
        <v>4</v>
      </c>
      <c r="B6" s="13">
        <f>B4-B5</f>
        <v>0</v>
      </c>
      <c r="C6" s="13">
        <f aca="true" t="shared" si="1" ref="C6:O6">C4-C5</f>
        <v>0</v>
      </c>
      <c r="D6" s="13">
        <f t="shared" si="1"/>
        <v>0</v>
      </c>
      <c r="E6" s="13">
        <f t="shared" si="1"/>
        <v>0</v>
      </c>
      <c r="F6" s="13">
        <f t="shared" si="1"/>
        <v>0</v>
      </c>
      <c r="G6" s="13">
        <f t="shared" si="1"/>
        <v>0</v>
      </c>
      <c r="H6" s="13">
        <f t="shared" si="1"/>
        <v>0</v>
      </c>
      <c r="I6" s="13">
        <f t="shared" si="1"/>
        <v>0</v>
      </c>
      <c r="J6" s="13">
        <f t="shared" si="1"/>
        <v>0</v>
      </c>
      <c r="K6" s="13">
        <f t="shared" si="1"/>
        <v>0</v>
      </c>
      <c r="L6" s="13">
        <f t="shared" si="1"/>
        <v>0</v>
      </c>
      <c r="M6" s="13">
        <f t="shared" si="1"/>
        <v>0</v>
      </c>
      <c r="N6" s="10">
        <f t="shared" si="1"/>
        <v>0</v>
      </c>
      <c r="O6" s="10">
        <f t="shared" si="1"/>
        <v>0</v>
      </c>
    </row>
    <row r="7" spans="1:15" s="26" customFormat="1" ht="39.75" customHeight="1">
      <c r="A7" s="4" t="s">
        <v>6</v>
      </c>
      <c r="B7" s="25">
        <f>B5/B4</f>
        <v>1</v>
      </c>
      <c r="C7" s="25"/>
      <c r="D7" s="25">
        <f aca="true" t="shared" si="2" ref="D7:O7">D5/D4</f>
        <v>1</v>
      </c>
      <c r="E7" s="25">
        <f t="shared" si="2"/>
        <v>1</v>
      </c>
      <c r="F7" s="25"/>
      <c r="G7" s="25">
        <f t="shared" si="2"/>
        <v>1</v>
      </c>
      <c r="H7" s="25"/>
      <c r="I7" s="25">
        <f t="shared" si="2"/>
        <v>1</v>
      </c>
      <c r="J7" s="25"/>
      <c r="K7" s="25">
        <f t="shared" si="2"/>
        <v>1</v>
      </c>
      <c r="L7" s="25"/>
      <c r="M7" s="25">
        <f t="shared" si="2"/>
        <v>1</v>
      </c>
      <c r="N7" s="25"/>
      <c r="O7" s="25">
        <f t="shared" si="2"/>
        <v>1</v>
      </c>
    </row>
    <row r="8" spans="1:15" s="5" customFormat="1" ht="15.75">
      <c r="A8" s="23"/>
      <c r="B8" s="23"/>
      <c r="C8" s="23"/>
      <c r="D8" s="23"/>
      <c r="E8" s="23"/>
      <c r="F8" s="23"/>
      <c r="G8" s="23"/>
      <c r="H8" s="23"/>
      <c r="I8" s="23"/>
      <c r="J8" s="23"/>
      <c r="K8" s="23"/>
      <c r="L8" s="23"/>
      <c r="M8" s="23"/>
      <c r="N8" s="23"/>
      <c r="O8" s="23"/>
    </row>
    <row r="9" spans="1:15" s="1" customFormat="1" ht="15.75">
      <c r="A9" s="24" t="s">
        <v>5</v>
      </c>
      <c r="B9" s="24"/>
      <c r="C9" s="24"/>
      <c r="D9" s="24"/>
      <c r="E9" s="24"/>
      <c r="F9" s="24"/>
      <c r="G9" s="24"/>
      <c r="H9" s="24"/>
      <c r="I9" s="24"/>
      <c r="J9" s="24"/>
      <c r="K9" s="24"/>
      <c r="L9" s="24"/>
      <c r="M9" s="24"/>
      <c r="N9" s="24"/>
      <c r="O9" s="24"/>
    </row>
    <row r="10" spans="1:15" ht="15.75">
      <c r="A10" s="21" t="s">
        <v>13</v>
      </c>
      <c r="B10" s="22"/>
      <c r="C10" s="22"/>
      <c r="D10" s="22"/>
      <c r="E10" s="22"/>
      <c r="F10" s="22"/>
      <c r="G10" s="22"/>
      <c r="H10" s="22"/>
      <c r="I10" s="22"/>
      <c r="J10" s="22"/>
      <c r="K10" s="22"/>
      <c r="L10" s="22"/>
      <c r="M10" s="22"/>
      <c r="N10" s="22"/>
      <c r="O10" s="22"/>
    </row>
    <row r="12" spans="1:15" ht="31.5" customHeight="1">
      <c r="A12" s="20" t="s">
        <v>21</v>
      </c>
      <c r="B12" s="20"/>
      <c r="C12" s="20"/>
      <c r="D12" s="20"/>
      <c r="E12" s="20"/>
      <c r="F12" s="20"/>
      <c r="G12" s="20"/>
      <c r="H12" s="20"/>
      <c r="I12" s="20"/>
      <c r="J12" s="20"/>
      <c r="K12" s="20"/>
      <c r="L12" s="20"/>
      <c r="M12" s="20"/>
      <c r="N12" s="20"/>
      <c r="O12" s="20"/>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G12"/>
  <sheetViews>
    <sheetView zoomScalePageLayoutView="0" workbookViewId="0" topLeftCell="A1">
      <selection activeCell="G10" sqref="G10"/>
    </sheetView>
  </sheetViews>
  <sheetFormatPr defaultColWidth="9.00390625" defaultRowHeight="16.5"/>
  <sheetData>
    <row r="1" spans="1:7" ht="15.75">
      <c r="A1">
        <v>12000</v>
      </c>
      <c r="G1">
        <v>12000</v>
      </c>
    </row>
    <row r="2" ht="15.75">
      <c r="G2">
        <v>0</v>
      </c>
    </row>
    <row r="3" spans="1:7" ht="15.75">
      <c r="A3">
        <v>30350</v>
      </c>
      <c r="G3">
        <v>30350</v>
      </c>
    </row>
    <row r="4" spans="1:7" ht="15.75">
      <c r="A4">
        <v>6301</v>
      </c>
      <c r="G4">
        <v>6301</v>
      </c>
    </row>
    <row r="5" spans="1:7" ht="15.75">
      <c r="A5">
        <v>5950</v>
      </c>
      <c r="B5">
        <v>998</v>
      </c>
      <c r="C5">
        <v>7300</v>
      </c>
      <c r="D5">
        <v>4403</v>
      </c>
      <c r="G5">
        <v>18651</v>
      </c>
    </row>
    <row r="6" spans="1:7" ht="15.75">
      <c r="A6">
        <v>22000</v>
      </c>
      <c r="G6">
        <v>22000</v>
      </c>
    </row>
    <row r="7" ht="15.75">
      <c r="G7">
        <v>0</v>
      </c>
    </row>
    <row r="8" ht="15.75">
      <c r="G8">
        <v>0</v>
      </c>
    </row>
    <row r="9" spans="1:7" ht="15.75">
      <c r="A9">
        <v>60000</v>
      </c>
      <c r="B9">
        <v>9720</v>
      </c>
      <c r="C9">
        <v>3980</v>
      </c>
      <c r="G9">
        <v>73700</v>
      </c>
    </row>
    <row r="10" spans="1:7" ht="15.75">
      <c r="A10">
        <v>3150</v>
      </c>
      <c r="G10">
        <v>3150</v>
      </c>
    </row>
    <row r="11" spans="1:7" ht="15.75">
      <c r="A11">
        <v>24916</v>
      </c>
      <c r="B11">
        <v>6800</v>
      </c>
      <c r="G11">
        <v>31716</v>
      </c>
    </row>
    <row r="12" spans="1:7" ht="15.75">
      <c r="A12">
        <v>6000</v>
      </c>
      <c r="B12">
        <v>26500</v>
      </c>
      <c r="C12">
        <v>42000</v>
      </c>
      <c r="D12">
        <v>27632</v>
      </c>
      <c r="G12">
        <v>102132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民有里</cp:lastModifiedBy>
  <cp:lastPrinted>2015-12-29T01:22:13Z</cp:lastPrinted>
  <dcterms:created xsi:type="dcterms:W3CDTF">1999-09-16T05:55:05Z</dcterms:created>
  <dcterms:modified xsi:type="dcterms:W3CDTF">2021-12-28T09:23:15Z</dcterms:modified>
  <cp:category/>
  <cp:version/>
  <cp:contentType/>
  <cp:contentStatus/>
</cp:coreProperties>
</file>