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60" windowWidth="28830" windowHeight="6405" activeTab="1"/>
  </bookViews>
  <sheets>
    <sheet name="治山防災(月) " sheetId="1" r:id="rId1"/>
    <sheet name="農路改善(月)" sheetId="2" r:id="rId2"/>
    <sheet name="登山步道整建(月)" sheetId="3" r:id="rId3"/>
    <sheet name="風景遊憩整建(月) " sheetId="4" r:id="rId4"/>
    <sheet name="Sheet1" sheetId="5" r:id="rId5"/>
  </sheets>
  <externalReferences>
    <externalReference r:id="rId8"/>
    <externalReference r:id="rId9"/>
    <externalReference r:id="rId10"/>
    <externalReference r:id="rId11"/>
    <externalReference r:id="rId12"/>
    <externalReference r:id="rId13"/>
  </externalReferences>
  <definedNames>
    <definedName name="_11" localSheetId="0">'[2]水(續)'!#REF!</definedName>
    <definedName name="_11" localSheetId="3">'[2]水(續)'!#REF!</definedName>
    <definedName name="_11" localSheetId="2">'[2]水(續)'!#REF!</definedName>
    <definedName name="_11" localSheetId="1">'[2]水(續)'!#REF!</definedName>
    <definedName name="_11">'[1]水(續)'!#REF!</definedName>
    <definedName name="ChartData">OFFSET('[5]err'!$A1,0,1,1,6)</definedName>
    <definedName name="ChartQ3Data">OFFSET('[5]quantity'!$A1,0,1,1,6)</definedName>
    <definedName name="ChartQ3Title">OFFSET('[5]quantity'!$A1,0,0)</definedName>
    <definedName name="ChartQData">OFFSET('[5]quantity'!$A1,0,1,1,6)</definedName>
    <definedName name="ChartQTitle">OFFSET('[5]quantity'!$A1,0,0)</definedName>
    <definedName name="ChartTitle">OFFSET('[5]err'!$A1,0,0)</definedName>
    <definedName name="_xlnm.Print_Area" localSheetId="0">'治山防災(月) '!$A$1:$U$20</definedName>
    <definedName name="_xlnm.Print_Area" localSheetId="3">'風景遊憩整建(月) '!$A$1:$M$17</definedName>
    <definedName name="_xlnm.Print_Area" localSheetId="2">'登山步道整建(月)'!$A$1:$M$16</definedName>
    <definedName name="_xlnm.Print_Area" localSheetId="1">'農路改善(月)'!$A$1:$L$18</definedName>
    <definedName name="_xlnm.Print_Titles" localSheetId="0">'治山防災(月) '!$1:$7</definedName>
    <definedName name="_xlnm.Print_Titles" localSheetId="1">'農路改善(月)'!$1:$6</definedName>
    <definedName name="TAF">'[4]清單'!$C$2:$C$3</definedName>
    <definedName name="月份" localSheetId="0">#REF!</definedName>
    <definedName name="月份" localSheetId="3">#REF!</definedName>
    <definedName name="月份" localSheetId="2">#REF!</definedName>
    <definedName name="月份" localSheetId="1">#REF!</definedName>
    <definedName name="月份">#REF!</definedName>
    <definedName name="核發">'[4]清單'!$D$2:$D$3</definedName>
    <definedName name="試驗人員">'[4]清單'!$A$2:$A$16</definedName>
    <definedName name="試驗項目">'[4]清單'!$B$2:$B$10</definedName>
  </definedNames>
  <calcPr fullCalcOnLoad="1"/>
</workbook>
</file>

<file path=xl/comments1.xml><?xml version="1.0" encoding="utf-8"?>
<comments xmlns="http://schemas.openxmlformats.org/spreadsheetml/2006/main">
  <authors>
    <author>黃瀞誼</author>
  </authors>
  <commentList>
    <comment ref="E5" authorId="0">
      <text>
        <r>
          <rPr>
            <sz val="9"/>
            <rFont val="細明體"/>
            <family val="3"/>
          </rPr>
          <t>查填"累計數"</t>
        </r>
      </text>
    </comment>
  </commentList>
</comments>
</file>

<file path=xl/comments2.xml><?xml version="1.0" encoding="utf-8"?>
<comments xmlns="http://schemas.openxmlformats.org/spreadsheetml/2006/main">
  <authors>
    <author>黃瀞誼</author>
  </authors>
  <commentList>
    <comment ref="E5" authorId="0">
      <text>
        <r>
          <rPr>
            <b/>
            <sz val="9"/>
            <rFont val="細明體"/>
            <family val="3"/>
          </rPr>
          <t>查填"累計數"</t>
        </r>
        <r>
          <rPr>
            <sz val="9"/>
            <rFont val="Tahoma"/>
            <family val="2"/>
          </rPr>
          <t xml:space="preserve">
</t>
        </r>
      </text>
    </comment>
    <comment ref="G5" authorId="0">
      <text>
        <r>
          <rPr>
            <b/>
            <sz val="9"/>
            <rFont val="細明體"/>
            <family val="3"/>
          </rPr>
          <t>當月</t>
        </r>
        <r>
          <rPr>
            <sz val="9"/>
            <rFont val="Tahoma"/>
            <family val="2"/>
          </rPr>
          <t xml:space="preserve">
</t>
        </r>
      </text>
    </comment>
  </commentList>
</comments>
</file>

<file path=xl/sharedStrings.xml><?xml version="1.0" encoding="utf-8"?>
<sst xmlns="http://schemas.openxmlformats.org/spreadsheetml/2006/main" count="363" uniqueCount="272">
  <si>
    <r>
      <rPr>
        <sz val="10"/>
        <rFont val="標楷體"/>
        <family val="4"/>
      </rPr>
      <t>公開類</t>
    </r>
  </si>
  <si>
    <r>
      <rPr>
        <sz val="10"/>
        <rFont val="標楷體"/>
        <family val="4"/>
      </rPr>
      <t>改善</t>
    </r>
  </si>
  <si>
    <r>
      <rPr>
        <sz val="10"/>
        <rFont val="標楷體"/>
        <family val="4"/>
      </rPr>
      <t>維護</t>
    </r>
  </si>
  <si>
    <r>
      <rPr>
        <sz val="10"/>
        <rFont val="標楷體"/>
        <family val="4"/>
      </rPr>
      <t>開工
日期</t>
    </r>
  </si>
  <si>
    <r>
      <rPr>
        <sz val="10"/>
        <rFont val="標楷體"/>
        <family val="4"/>
      </rPr>
      <t>預定完
工日期</t>
    </r>
  </si>
  <si>
    <r>
      <rPr>
        <sz val="10"/>
        <rFont val="標楷體"/>
        <family val="4"/>
      </rPr>
      <t>實際完
工日期</t>
    </r>
  </si>
  <si>
    <r>
      <rPr>
        <sz val="10"/>
        <rFont val="標楷體"/>
        <family val="4"/>
      </rPr>
      <t>預定
進度</t>
    </r>
  </si>
  <si>
    <r>
      <rPr>
        <sz val="10"/>
        <rFont val="標楷體"/>
        <family val="4"/>
      </rPr>
      <t>實際
進度</t>
    </r>
  </si>
  <si>
    <r>
      <rPr>
        <b/>
        <sz val="10"/>
        <rFont val="標楷體"/>
        <family val="4"/>
      </rPr>
      <t>總</t>
    </r>
    <r>
      <rPr>
        <b/>
        <sz val="10"/>
        <rFont val="Times New Roman"/>
        <family val="1"/>
      </rPr>
      <t xml:space="preserve">  </t>
    </r>
    <r>
      <rPr>
        <b/>
        <sz val="10"/>
        <rFont val="標楷體"/>
        <family val="4"/>
      </rPr>
      <t>計</t>
    </r>
  </si>
  <si>
    <r>
      <rPr>
        <sz val="10"/>
        <rFont val="標楷體"/>
        <family val="4"/>
      </rPr>
      <t>填表</t>
    </r>
  </si>
  <si>
    <r>
      <rPr>
        <sz val="10"/>
        <rFont val="標楷體"/>
        <family val="4"/>
      </rPr>
      <t>審核</t>
    </r>
  </si>
  <si>
    <r>
      <rPr>
        <sz val="10"/>
        <rFont val="標楷體"/>
        <family val="4"/>
      </rPr>
      <t>主辦業務人員</t>
    </r>
  </si>
  <si>
    <r>
      <rPr>
        <sz val="10"/>
        <rFont val="標楷體"/>
        <family val="4"/>
      </rPr>
      <t>機關長官</t>
    </r>
  </si>
  <si>
    <r>
      <rPr>
        <sz val="10"/>
        <rFont val="標楷體"/>
        <family val="4"/>
      </rPr>
      <t>主辦統計人員</t>
    </r>
  </si>
  <si>
    <r>
      <rPr>
        <sz val="10"/>
        <rFont val="標楷體"/>
        <family val="4"/>
      </rPr>
      <t>資料來源：大地工程處。</t>
    </r>
  </si>
  <si>
    <r>
      <rPr>
        <sz val="10"/>
        <rFont val="標楷體"/>
        <family val="4"/>
      </rPr>
      <t>填表說明：本表一式</t>
    </r>
    <r>
      <rPr>
        <sz val="10"/>
        <rFont val="Times New Roman"/>
        <family val="1"/>
      </rPr>
      <t>2</t>
    </r>
    <r>
      <rPr>
        <sz val="10"/>
        <rFont val="標楷體"/>
        <family val="4"/>
      </rPr>
      <t>份，</t>
    </r>
    <r>
      <rPr>
        <sz val="10"/>
        <rFont val="Times New Roman"/>
        <family val="1"/>
      </rPr>
      <t>1</t>
    </r>
    <r>
      <rPr>
        <sz val="10"/>
        <rFont val="標楷體"/>
        <family val="4"/>
      </rPr>
      <t>份報送工務局統計室，</t>
    </r>
    <r>
      <rPr>
        <sz val="10"/>
        <rFont val="Times New Roman"/>
        <family val="1"/>
      </rPr>
      <t>1</t>
    </r>
    <r>
      <rPr>
        <sz val="10"/>
        <rFont val="標楷體"/>
        <family val="4"/>
      </rPr>
      <t>份本處會計室自存。　　</t>
    </r>
  </si>
  <si>
    <r>
      <rPr>
        <sz val="10"/>
        <rFont val="標楷體"/>
        <family val="4"/>
      </rPr>
      <t>月</t>
    </r>
    <r>
      <rPr>
        <sz val="10"/>
        <rFont val="Times New Roman"/>
        <family val="1"/>
      </rPr>
      <t xml:space="preserve">    </t>
    </r>
    <r>
      <rPr>
        <sz val="10"/>
        <rFont val="標楷體"/>
        <family val="4"/>
      </rPr>
      <t>報</t>
    </r>
  </si>
  <si>
    <r>
      <rPr>
        <sz val="10"/>
        <rFont val="標楷體"/>
        <family val="4"/>
      </rPr>
      <t>次月</t>
    </r>
    <r>
      <rPr>
        <sz val="10"/>
        <rFont val="Times New Roman"/>
        <family val="1"/>
      </rPr>
      <t>10</t>
    </r>
    <r>
      <rPr>
        <sz val="10"/>
        <rFont val="標楷體"/>
        <family val="4"/>
      </rPr>
      <t>前編報</t>
    </r>
  </si>
  <si>
    <r>
      <rPr>
        <sz val="10"/>
        <rFont val="標楷體"/>
        <family val="4"/>
      </rPr>
      <t>表</t>
    </r>
    <r>
      <rPr>
        <sz val="10"/>
        <rFont val="Times New Roman"/>
        <family val="1"/>
      </rPr>
      <t xml:space="preserve">    </t>
    </r>
    <r>
      <rPr>
        <sz val="10"/>
        <rFont val="標楷體"/>
        <family val="4"/>
      </rPr>
      <t>號</t>
    </r>
  </si>
  <si>
    <r>
      <rPr>
        <sz val="10"/>
        <rFont val="標楷體"/>
        <family val="4"/>
      </rPr>
      <t>預算
年度</t>
    </r>
  </si>
  <si>
    <r>
      <rPr>
        <sz val="10"/>
        <rFont val="標楷體"/>
        <family val="4"/>
      </rPr>
      <t>工期</t>
    </r>
  </si>
  <si>
    <r>
      <rPr>
        <sz val="10"/>
        <rFont val="標楷體"/>
        <family val="4"/>
      </rPr>
      <t>施工進度</t>
    </r>
    <r>
      <rPr>
        <sz val="10"/>
        <rFont val="Times New Roman"/>
        <family val="1"/>
      </rPr>
      <t>(</t>
    </r>
    <r>
      <rPr>
        <sz val="10"/>
        <rFont val="標楷體"/>
        <family val="4"/>
      </rPr>
      <t>％</t>
    </r>
    <r>
      <rPr>
        <sz val="10"/>
        <rFont val="Times New Roman"/>
        <family val="1"/>
      </rPr>
      <t>)</t>
    </r>
  </si>
  <si>
    <r>
      <t>(</t>
    </r>
    <r>
      <rPr>
        <sz val="10"/>
        <rFont val="標楷體"/>
        <family val="4"/>
      </rPr>
      <t>新臺幣元</t>
    </r>
    <r>
      <rPr>
        <sz val="10"/>
        <rFont val="Times New Roman"/>
        <family val="1"/>
      </rPr>
      <t>)</t>
    </r>
  </si>
  <si>
    <r>
      <rPr>
        <sz val="10"/>
        <rFont val="標楷體"/>
        <family val="4"/>
      </rPr>
      <t>編製機關</t>
    </r>
  </si>
  <si>
    <r>
      <rPr>
        <sz val="10"/>
        <rFont val="標楷體"/>
        <family val="4"/>
      </rPr>
      <t>大地工程處</t>
    </r>
  </si>
  <si>
    <r>
      <rPr>
        <b/>
        <sz val="14"/>
        <rFont val="標楷體"/>
        <family val="4"/>
      </rPr>
      <t>臺北市治山防災整體治理工程</t>
    </r>
  </si>
  <si>
    <r>
      <rPr>
        <sz val="10"/>
        <rFont val="標楷體"/>
        <family val="4"/>
      </rPr>
      <t>工程名稱</t>
    </r>
  </si>
  <si>
    <r>
      <rPr>
        <sz val="10"/>
        <rFont val="標楷體"/>
        <family val="4"/>
      </rPr>
      <t xml:space="preserve">地點
</t>
    </r>
    <r>
      <rPr>
        <sz val="10"/>
        <rFont val="Times New Roman"/>
        <family val="1"/>
      </rPr>
      <t>(</t>
    </r>
    <r>
      <rPr>
        <sz val="10"/>
        <rFont val="標楷體"/>
        <family val="4"/>
      </rPr>
      <t>行政
區別</t>
    </r>
    <r>
      <rPr>
        <sz val="10"/>
        <rFont val="Times New Roman"/>
        <family val="1"/>
      </rPr>
      <t>)</t>
    </r>
  </si>
  <si>
    <r>
      <rPr>
        <sz val="10"/>
        <rFont val="標楷體"/>
        <family val="4"/>
      </rPr>
      <t>工程
總費用</t>
    </r>
  </si>
  <si>
    <r>
      <rPr>
        <sz val="10"/>
        <rFont val="標楷體"/>
        <family val="4"/>
      </rPr>
      <t>工作數量</t>
    </r>
  </si>
  <si>
    <r>
      <rPr>
        <sz val="10"/>
        <rFont val="標楷體"/>
        <family val="4"/>
      </rPr>
      <t>防砂壩</t>
    </r>
  </si>
  <si>
    <r>
      <rPr>
        <sz val="10"/>
        <rFont val="標楷體"/>
        <family val="4"/>
      </rPr>
      <t>潛壩</t>
    </r>
  </si>
  <si>
    <r>
      <rPr>
        <sz val="10"/>
        <rFont val="標楷體"/>
        <family val="4"/>
      </rPr>
      <t>丁壩</t>
    </r>
  </si>
  <si>
    <r>
      <rPr>
        <sz val="10"/>
        <rFont val="標楷體"/>
        <family val="4"/>
      </rPr>
      <t>堤防</t>
    </r>
  </si>
  <si>
    <r>
      <rPr>
        <sz val="10"/>
        <rFont val="標楷體"/>
        <family val="4"/>
      </rPr>
      <t>整流</t>
    </r>
  </si>
  <si>
    <r>
      <rPr>
        <sz val="10"/>
        <rFont val="標楷體"/>
        <family val="4"/>
      </rPr>
      <t>固床工</t>
    </r>
  </si>
  <si>
    <r>
      <rPr>
        <sz val="10"/>
        <rFont val="標楷體"/>
        <family val="4"/>
      </rPr>
      <t>護岸</t>
    </r>
  </si>
  <si>
    <r>
      <rPr>
        <sz val="10"/>
        <rFont val="標楷體"/>
        <family val="4"/>
      </rPr>
      <t>魚道</t>
    </r>
  </si>
  <si>
    <r>
      <rPr>
        <sz val="10"/>
        <rFont val="標楷體"/>
        <family val="4"/>
      </rPr>
      <t>蝕溝
控制</t>
    </r>
  </si>
  <si>
    <r>
      <rPr>
        <sz val="10"/>
        <rFont val="標楷體"/>
        <family val="4"/>
      </rPr>
      <t>崩塌地
處理</t>
    </r>
  </si>
  <si>
    <r>
      <rPr>
        <sz val="10"/>
        <rFont val="標楷體"/>
        <family val="4"/>
      </rPr>
      <t>植生
綠美化</t>
    </r>
  </si>
  <si>
    <r>
      <rPr>
        <sz val="10"/>
        <rFont val="標楷體"/>
        <family val="4"/>
      </rPr>
      <t>其他</t>
    </r>
  </si>
  <si>
    <r>
      <t>(</t>
    </r>
    <r>
      <rPr>
        <sz val="10"/>
        <rFont val="標楷體"/>
        <family val="4"/>
      </rPr>
      <t>座</t>
    </r>
    <r>
      <rPr>
        <sz val="10"/>
        <rFont val="Times New Roman"/>
        <family val="1"/>
      </rPr>
      <t>)</t>
    </r>
  </si>
  <si>
    <r>
      <t>(</t>
    </r>
    <r>
      <rPr>
        <sz val="10"/>
        <rFont val="標楷體"/>
        <family val="4"/>
      </rPr>
      <t>公尺</t>
    </r>
    <r>
      <rPr>
        <sz val="10"/>
        <rFont val="Times New Roman"/>
        <family val="1"/>
      </rPr>
      <t>)</t>
    </r>
  </si>
  <si>
    <r>
      <t>(</t>
    </r>
    <r>
      <rPr>
        <sz val="10"/>
        <rFont val="標楷體"/>
        <family val="4"/>
      </rPr>
      <t>公頃</t>
    </r>
    <r>
      <rPr>
        <sz val="10"/>
        <rFont val="Times New Roman"/>
        <family val="1"/>
      </rPr>
      <t>)</t>
    </r>
  </si>
  <si>
    <r>
      <t>(</t>
    </r>
    <r>
      <rPr>
        <sz val="9"/>
        <rFont val="標楷體"/>
        <family val="4"/>
      </rPr>
      <t>平方
公尺</t>
    </r>
    <r>
      <rPr>
        <sz val="9"/>
        <rFont val="Times New Roman"/>
        <family val="1"/>
      </rPr>
      <t>)</t>
    </r>
  </si>
  <si>
    <r>
      <rPr>
        <sz val="10"/>
        <rFont val="標楷體"/>
        <family val="4"/>
      </rPr>
      <t>填表說明：本表一式</t>
    </r>
    <r>
      <rPr>
        <sz val="10"/>
        <rFont val="Times New Roman"/>
        <family val="1"/>
      </rPr>
      <t>2</t>
    </r>
    <r>
      <rPr>
        <sz val="10"/>
        <rFont val="標楷體"/>
        <family val="4"/>
      </rPr>
      <t>份，</t>
    </r>
    <r>
      <rPr>
        <sz val="10"/>
        <rFont val="Times New Roman"/>
        <family val="1"/>
      </rPr>
      <t>1</t>
    </r>
    <r>
      <rPr>
        <sz val="10"/>
        <rFont val="標楷體"/>
        <family val="4"/>
      </rPr>
      <t>份報送工務局統計室，</t>
    </r>
    <r>
      <rPr>
        <sz val="10"/>
        <rFont val="Times New Roman"/>
        <family val="1"/>
      </rPr>
      <t>1</t>
    </r>
    <r>
      <rPr>
        <sz val="10"/>
        <rFont val="標楷體"/>
        <family val="4"/>
      </rPr>
      <t>份本處會計室自存。</t>
    </r>
  </si>
  <si>
    <r>
      <rPr>
        <sz val="10"/>
        <rFont val="標楷體"/>
        <family val="4"/>
      </rPr>
      <t>編製機關</t>
    </r>
  </si>
  <si>
    <r>
      <rPr>
        <sz val="10"/>
        <rFont val="標楷體"/>
        <family val="4"/>
      </rPr>
      <t>大地工程處</t>
    </r>
  </si>
  <si>
    <r>
      <rPr>
        <sz val="10"/>
        <rFont val="標楷體"/>
        <family val="4"/>
      </rPr>
      <t>月</t>
    </r>
    <r>
      <rPr>
        <sz val="10"/>
        <rFont val="Times New Roman"/>
        <family val="1"/>
      </rPr>
      <t xml:space="preserve">    </t>
    </r>
    <r>
      <rPr>
        <sz val="10"/>
        <rFont val="標楷體"/>
        <family val="4"/>
      </rPr>
      <t>報</t>
    </r>
  </si>
  <si>
    <r>
      <rPr>
        <sz val="10"/>
        <rFont val="標楷體"/>
        <family val="4"/>
      </rPr>
      <t>次月</t>
    </r>
    <r>
      <rPr>
        <sz val="10"/>
        <rFont val="Times New Roman"/>
        <family val="1"/>
      </rPr>
      <t>10</t>
    </r>
    <r>
      <rPr>
        <sz val="10"/>
        <rFont val="標楷體"/>
        <family val="4"/>
      </rPr>
      <t>前編報</t>
    </r>
  </si>
  <si>
    <r>
      <rPr>
        <sz val="10"/>
        <rFont val="標楷體"/>
        <family val="4"/>
      </rPr>
      <t>表</t>
    </r>
    <r>
      <rPr>
        <sz val="10"/>
        <rFont val="Times New Roman"/>
        <family val="1"/>
      </rPr>
      <t xml:space="preserve">    </t>
    </r>
    <r>
      <rPr>
        <sz val="10"/>
        <rFont val="標楷體"/>
        <family val="4"/>
      </rPr>
      <t>號</t>
    </r>
  </si>
  <si>
    <r>
      <rPr>
        <b/>
        <sz val="14"/>
        <rFont val="標楷體"/>
        <family val="4"/>
      </rPr>
      <t>臺北市農路改善及維護工程</t>
    </r>
  </si>
  <si>
    <r>
      <rPr>
        <sz val="10"/>
        <rFont val="標楷體"/>
        <family val="4"/>
      </rPr>
      <t>工程名稱</t>
    </r>
  </si>
  <si>
    <r>
      <rPr>
        <sz val="10"/>
        <rFont val="標楷體"/>
        <family val="4"/>
      </rPr>
      <t xml:space="preserve">地點
</t>
    </r>
    <r>
      <rPr>
        <sz val="10"/>
        <rFont val="Times New Roman"/>
        <family val="1"/>
      </rPr>
      <t>(</t>
    </r>
    <r>
      <rPr>
        <sz val="10"/>
        <rFont val="標楷體"/>
        <family val="4"/>
      </rPr>
      <t>行政區別</t>
    </r>
    <r>
      <rPr>
        <sz val="10"/>
        <rFont val="Times New Roman"/>
        <family val="1"/>
      </rPr>
      <t>)</t>
    </r>
  </si>
  <si>
    <r>
      <rPr>
        <sz val="10"/>
        <rFont val="標楷體"/>
        <family val="4"/>
      </rPr>
      <t>預算
年度</t>
    </r>
  </si>
  <si>
    <r>
      <rPr>
        <sz val="10"/>
        <rFont val="標楷體"/>
        <family val="4"/>
      </rPr>
      <t>工程總費用</t>
    </r>
  </si>
  <si>
    <r>
      <rPr>
        <sz val="10"/>
        <rFont val="標楷體"/>
        <family val="4"/>
      </rPr>
      <t>道路總長度</t>
    </r>
    <r>
      <rPr>
        <sz val="10"/>
        <rFont val="Times New Roman"/>
        <family val="1"/>
      </rPr>
      <t>(</t>
    </r>
    <r>
      <rPr>
        <sz val="10"/>
        <rFont val="標楷體"/>
        <family val="4"/>
      </rPr>
      <t>公里</t>
    </r>
    <r>
      <rPr>
        <sz val="10"/>
        <rFont val="Times New Roman"/>
        <family val="1"/>
      </rPr>
      <t>)</t>
    </r>
  </si>
  <si>
    <r>
      <rPr>
        <sz val="10"/>
        <rFont val="標楷體"/>
        <family val="4"/>
      </rPr>
      <t>施工內容</t>
    </r>
  </si>
  <si>
    <r>
      <rPr>
        <sz val="10"/>
        <rFont val="標楷體"/>
        <family val="4"/>
      </rPr>
      <t>工期</t>
    </r>
  </si>
  <si>
    <r>
      <rPr>
        <sz val="10"/>
        <rFont val="標楷體"/>
        <family val="4"/>
      </rPr>
      <t>施工進度</t>
    </r>
    <r>
      <rPr>
        <sz val="10"/>
        <rFont val="Times New Roman"/>
        <family val="1"/>
      </rPr>
      <t>(</t>
    </r>
    <r>
      <rPr>
        <sz val="10"/>
        <rFont val="標楷體"/>
        <family val="4"/>
      </rPr>
      <t>％</t>
    </r>
    <r>
      <rPr>
        <sz val="10"/>
        <rFont val="Times New Roman"/>
        <family val="1"/>
      </rPr>
      <t>)</t>
    </r>
  </si>
  <si>
    <r>
      <rPr>
        <sz val="10"/>
        <rFont val="標楷體"/>
        <family val="4"/>
      </rPr>
      <t>編製機關</t>
    </r>
  </si>
  <si>
    <r>
      <rPr>
        <sz val="10"/>
        <rFont val="標楷體"/>
        <family val="4"/>
      </rPr>
      <t>大地工程處</t>
    </r>
  </si>
  <si>
    <r>
      <rPr>
        <sz val="10"/>
        <rFont val="標楷體"/>
        <family val="4"/>
      </rPr>
      <t>月</t>
    </r>
    <r>
      <rPr>
        <sz val="10"/>
        <rFont val="Arial Narrow"/>
        <family val="2"/>
      </rPr>
      <t xml:space="preserve">    </t>
    </r>
    <r>
      <rPr>
        <sz val="10"/>
        <rFont val="標楷體"/>
        <family val="4"/>
      </rPr>
      <t>報</t>
    </r>
  </si>
  <si>
    <r>
      <rPr>
        <sz val="10"/>
        <rFont val="標楷體"/>
        <family val="4"/>
      </rPr>
      <t>次月</t>
    </r>
    <r>
      <rPr>
        <sz val="10"/>
        <rFont val="Arial Narrow"/>
        <family val="2"/>
      </rPr>
      <t>10</t>
    </r>
    <r>
      <rPr>
        <sz val="10"/>
        <rFont val="標楷體"/>
        <family val="4"/>
      </rPr>
      <t>日前編報</t>
    </r>
  </si>
  <si>
    <r>
      <rPr>
        <sz val="10"/>
        <rFont val="標楷體"/>
        <family val="4"/>
      </rPr>
      <t>表</t>
    </r>
    <r>
      <rPr>
        <sz val="10"/>
        <rFont val="Arial Narrow"/>
        <family val="2"/>
      </rPr>
      <t xml:space="preserve">    </t>
    </r>
    <r>
      <rPr>
        <sz val="10"/>
        <rFont val="標楷體"/>
        <family val="4"/>
      </rPr>
      <t>號</t>
    </r>
  </si>
  <si>
    <t>20709-04-01-01</t>
  </si>
  <si>
    <r>
      <rPr>
        <sz val="10"/>
        <rFont val="標楷體"/>
        <family val="4"/>
      </rPr>
      <t>工程名稱</t>
    </r>
  </si>
  <si>
    <r>
      <rPr>
        <sz val="10"/>
        <rFont val="標楷體"/>
        <family val="4"/>
      </rPr>
      <t>預算
年度</t>
    </r>
  </si>
  <si>
    <r>
      <rPr>
        <sz val="10"/>
        <rFont val="標楷體"/>
        <family val="4"/>
      </rPr>
      <t>工程費</t>
    </r>
  </si>
  <si>
    <r>
      <rPr>
        <sz val="10"/>
        <rFont val="標楷體"/>
        <family val="4"/>
      </rPr>
      <t>主要遊憩設施</t>
    </r>
  </si>
  <si>
    <r>
      <rPr>
        <sz val="10"/>
        <rFont val="標楷體"/>
        <family val="4"/>
      </rPr>
      <t>工期</t>
    </r>
  </si>
  <si>
    <r>
      <rPr>
        <sz val="10"/>
        <rFont val="標楷體"/>
        <family val="4"/>
      </rPr>
      <t>施工進度</t>
    </r>
  </si>
  <si>
    <r>
      <rPr>
        <sz val="10"/>
        <rFont val="標楷體"/>
        <family val="4"/>
      </rPr>
      <t>設施</t>
    </r>
  </si>
  <si>
    <t>…</t>
  </si>
  <si>
    <r>
      <rPr>
        <sz val="10"/>
        <rFont val="標楷體"/>
        <family val="4"/>
      </rPr>
      <t>開工
年月</t>
    </r>
  </si>
  <si>
    <r>
      <rPr>
        <sz val="10"/>
        <rFont val="標楷體"/>
        <family val="4"/>
      </rPr>
      <t>預定
完工
年月</t>
    </r>
  </si>
  <si>
    <r>
      <rPr>
        <sz val="10"/>
        <rFont val="標楷體"/>
        <family val="4"/>
      </rPr>
      <t>實際
完工
年月</t>
    </r>
  </si>
  <si>
    <r>
      <rPr>
        <sz val="10"/>
        <rFont val="標楷體"/>
        <family val="4"/>
      </rPr>
      <t>預定
進度</t>
    </r>
  </si>
  <si>
    <r>
      <rPr>
        <sz val="10"/>
        <rFont val="標楷體"/>
        <family val="4"/>
      </rPr>
      <t>實際
進度</t>
    </r>
  </si>
  <si>
    <r>
      <t xml:space="preserve"> (</t>
    </r>
    <r>
      <rPr>
        <sz val="10"/>
        <rFont val="標楷體"/>
        <family val="4"/>
      </rPr>
      <t>千元</t>
    </r>
    <r>
      <rPr>
        <sz val="10"/>
        <rFont val="Arial Narrow"/>
        <family val="2"/>
      </rPr>
      <t>)</t>
    </r>
  </si>
  <si>
    <t>(%)</t>
  </si>
  <si>
    <r>
      <rPr>
        <b/>
        <sz val="10"/>
        <rFont val="標楷體"/>
        <family val="4"/>
      </rPr>
      <t>總計</t>
    </r>
  </si>
  <si>
    <r>
      <rPr>
        <sz val="10"/>
        <rFont val="標楷體"/>
        <family val="4"/>
      </rPr>
      <t>填表</t>
    </r>
  </si>
  <si>
    <r>
      <rPr>
        <sz val="10"/>
        <rFont val="標楷體"/>
        <family val="4"/>
      </rPr>
      <t>審核</t>
    </r>
  </si>
  <si>
    <r>
      <rPr>
        <sz val="10"/>
        <rFont val="標楷體"/>
        <family val="4"/>
      </rPr>
      <t>業務主管人員</t>
    </r>
  </si>
  <si>
    <r>
      <rPr>
        <sz val="10"/>
        <rFont val="標楷體"/>
        <family val="4"/>
      </rPr>
      <t>機關首長</t>
    </r>
  </si>
  <si>
    <r>
      <rPr>
        <sz val="10"/>
        <rFont val="標楷體"/>
        <family val="4"/>
      </rPr>
      <t>主辦統計人員</t>
    </r>
  </si>
  <si>
    <r>
      <rPr>
        <sz val="10"/>
        <rFont val="標楷體"/>
        <family val="4"/>
      </rPr>
      <t>資料來源：大地工程處。</t>
    </r>
  </si>
  <si>
    <r>
      <rPr>
        <sz val="10"/>
        <rFont val="標楷體"/>
        <family val="4"/>
      </rPr>
      <t>填表說明：本表一式</t>
    </r>
    <r>
      <rPr>
        <sz val="10"/>
        <rFont val="Arial Narrow"/>
        <family val="2"/>
      </rPr>
      <t>4</t>
    </r>
    <r>
      <rPr>
        <sz val="10"/>
        <rFont val="標楷體"/>
        <family val="4"/>
      </rPr>
      <t>份，</t>
    </r>
    <r>
      <rPr>
        <sz val="10"/>
        <rFont val="Arial Narrow"/>
        <family val="2"/>
      </rPr>
      <t>1</t>
    </r>
    <r>
      <rPr>
        <sz val="10"/>
        <rFont val="標楷體"/>
        <family val="4"/>
      </rPr>
      <t>份送工務局統計室、</t>
    </r>
    <r>
      <rPr>
        <sz val="10"/>
        <rFont val="Arial Narrow"/>
        <family val="2"/>
      </rPr>
      <t>1</t>
    </r>
    <r>
      <rPr>
        <sz val="10"/>
        <rFont val="標楷體"/>
        <family val="4"/>
      </rPr>
      <t>份送工務局督導科、</t>
    </r>
    <r>
      <rPr>
        <sz val="10"/>
        <rFont val="Arial Narrow"/>
        <family val="2"/>
      </rPr>
      <t>1</t>
    </r>
    <r>
      <rPr>
        <sz val="10"/>
        <rFont val="標楷體"/>
        <family val="4"/>
      </rPr>
      <t>份送本處會計室、</t>
    </r>
    <r>
      <rPr>
        <sz val="10"/>
        <rFont val="Arial Narrow"/>
        <family val="2"/>
      </rPr>
      <t>1</t>
    </r>
    <r>
      <rPr>
        <sz val="10"/>
        <rFont val="標楷體"/>
        <family val="4"/>
      </rPr>
      <t>份自存。</t>
    </r>
  </si>
  <si>
    <r>
      <t xml:space="preserve">20709-04-01-01  </t>
    </r>
    <r>
      <rPr>
        <b/>
        <sz val="16"/>
        <rFont val="標楷體"/>
        <family val="4"/>
      </rPr>
      <t>臺北市登山步道遊憩設施整建工程編製說明</t>
    </r>
  </si>
  <si>
    <r>
      <rPr>
        <sz val="12"/>
        <rFont val="標楷體"/>
        <family val="4"/>
      </rPr>
      <t>一、統計範圍及對象：</t>
    </r>
  </si>
  <si>
    <r>
      <rPr>
        <sz val="12"/>
        <rFont val="標楷體"/>
        <family val="4"/>
      </rPr>
      <t>　　　　凡臺北市登山步道遊憩設施整建工程者，均為統計對象。</t>
    </r>
  </si>
  <si>
    <r>
      <rPr>
        <sz val="12"/>
        <rFont val="標楷體"/>
        <family val="4"/>
      </rPr>
      <t>二、統計標準時間：</t>
    </r>
  </si>
  <si>
    <r>
      <rPr>
        <sz val="12"/>
        <rFont val="標楷體"/>
        <family val="4"/>
      </rPr>
      <t>　　　　當月</t>
    </r>
    <r>
      <rPr>
        <sz val="12"/>
        <rFont val="Arial Narrow"/>
        <family val="2"/>
      </rPr>
      <t>1</t>
    </r>
    <r>
      <rPr>
        <sz val="12"/>
        <rFont val="標楷體"/>
        <family val="4"/>
      </rPr>
      <t>日至當月底之事實為準。</t>
    </r>
  </si>
  <si>
    <r>
      <rPr>
        <sz val="12"/>
        <rFont val="標楷體"/>
        <family val="4"/>
      </rPr>
      <t>三、分類標準：</t>
    </r>
  </si>
  <si>
    <r>
      <rPr>
        <sz val="12"/>
        <rFont val="標楷體"/>
        <family val="4"/>
      </rPr>
      <t>　　　　</t>
    </r>
    <r>
      <rPr>
        <sz val="12"/>
        <rFont val="Arial Narrow"/>
        <family val="2"/>
      </rPr>
      <t>(</t>
    </r>
    <r>
      <rPr>
        <sz val="12"/>
        <rFont val="標楷體"/>
        <family val="4"/>
      </rPr>
      <t>一</t>
    </r>
    <r>
      <rPr>
        <sz val="12"/>
        <rFont val="Arial Narrow"/>
        <family val="2"/>
      </rPr>
      <t>)</t>
    </r>
    <r>
      <rPr>
        <sz val="12"/>
        <rFont val="標楷體"/>
        <family val="4"/>
      </rPr>
      <t>縱行以預算年度、工程費、主要遊憩設施、工期及施工進度為分類標準。</t>
    </r>
  </si>
  <si>
    <r>
      <rPr>
        <sz val="12"/>
        <rFont val="標楷體"/>
        <family val="4"/>
      </rPr>
      <t>　　　　</t>
    </r>
    <r>
      <rPr>
        <sz val="12"/>
        <rFont val="Arial Narrow"/>
        <family val="2"/>
      </rPr>
      <t>(</t>
    </r>
    <r>
      <rPr>
        <sz val="12"/>
        <rFont val="標楷體"/>
        <family val="4"/>
      </rPr>
      <t>二</t>
    </r>
    <r>
      <rPr>
        <sz val="12"/>
        <rFont val="Arial Narrow"/>
        <family val="2"/>
      </rPr>
      <t>)</t>
    </r>
    <r>
      <rPr>
        <sz val="12"/>
        <rFont val="標楷體"/>
        <family val="4"/>
      </rPr>
      <t>橫列以工程名稱為分類標準。</t>
    </r>
  </si>
  <si>
    <r>
      <rPr>
        <sz val="12"/>
        <rFont val="標楷體"/>
        <family val="4"/>
      </rPr>
      <t>四、統計項目定義：</t>
    </r>
  </si>
  <si>
    <r>
      <rPr>
        <sz val="12"/>
        <rFont val="標楷體"/>
        <family val="4"/>
      </rPr>
      <t>　　　　</t>
    </r>
    <r>
      <rPr>
        <sz val="12"/>
        <rFont val="Arial Narrow"/>
        <family val="2"/>
      </rPr>
      <t>(</t>
    </r>
    <r>
      <rPr>
        <sz val="12"/>
        <rFont val="標楷體"/>
        <family val="4"/>
      </rPr>
      <t>一</t>
    </r>
    <r>
      <rPr>
        <sz val="12"/>
        <rFont val="Arial Narrow"/>
        <family val="2"/>
      </rPr>
      <t>)</t>
    </r>
    <r>
      <rPr>
        <sz val="12"/>
        <rFont val="標楷體"/>
        <family val="4"/>
      </rPr>
      <t>工程費：係指發包工程款（含工程施工期間之追加、減費用），包括施工費、材料費、委辦費、工程管理費、工程準備金等。</t>
    </r>
  </si>
  <si>
    <r>
      <rPr>
        <sz val="12"/>
        <rFont val="標楷體"/>
        <family val="4"/>
      </rPr>
      <t>　　　　</t>
    </r>
    <r>
      <rPr>
        <sz val="12"/>
        <rFont val="Arial Narrow"/>
        <family val="2"/>
      </rPr>
      <t>(</t>
    </r>
    <r>
      <rPr>
        <sz val="12"/>
        <rFont val="標楷體"/>
        <family val="4"/>
      </rPr>
      <t>二</t>
    </r>
    <r>
      <rPr>
        <sz val="12"/>
        <rFont val="Arial Narrow"/>
        <family val="2"/>
      </rPr>
      <t>)</t>
    </r>
    <r>
      <rPr>
        <sz val="12"/>
        <rFont val="標楷體"/>
        <family val="4"/>
      </rPr>
      <t>主要遊憩設施：依工程內容詳細計列，如露營場地、登山步道、登山指路標、安全護欄、涼亭、蓄水池、野餐桌、野餐椅、</t>
    </r>
  </si>
  <si>
    <r>
      <rPr>
        <sz val="12"/>
        <rFont val="標楷體"/>
        <family val="4"/>
      </rPr>
      <t>　</t>
    </r>
    <r>
      <rPr>
        <sz val="12"/>
        <rFont val="Arial Narrow"/>
        <family val="2"/>
      </rPr>
      <t xml:space="preserve">                   </t>
    </r>
    <r>
      <rPr>
        <sz val="12"/>
        <rFont val="標楷體"/>
        <family val="4"/>
      </rPr>
      <t>運動體能設施、指路標牌、駁坎、排水溝、柏油路面、綠美化植樹、植草、解說牌、檔土牆、大門、</t>
    </r>
    <r>
      <rPr>
        <sz val="12"/>
        <rFont val="Arial Narrow"/>
        <family val="2"/>
      </rPr>
      <t xml:space="preserve"> </t>
    </r>
    <r>
      <rPr>
        <sz val="12"/>
        <rFont val="標楷體"/>
        <family val="4"/>
      </rPr>
      <t>燈</t>
    </r>
    <r>
      <rPr>
        <sz val="12"/>
        <rFont val="Arial Narrow"/>
        <family val="2"/>
      </rPr>
      <t>(</t>
    </r>
    <r>
      <rPr>
        <sz val="12"/>
        <rFont val="標楷體"/>
        <family val="4"/>
      </rPr>
      <t>含步道燈及路燈</t>
    </r>
    <r>
      <rPr>
        <sz val="12"/>
        <rFont val="Arial Narrow"/>
        <family val="2"/>
      </rPr>
      <t>)</t>
    </r>
    <r>
      <rPr>
        <sz val="12"/>
        <rFont val="標楷體"/>
        <family val="4"/>
      </rPr>
      <t>、</t>
    </r>
  </si>
  <si>
    <r>
      <rPr>
        <sz val="12"/>
        <rFont val="標楷體"/>
        <family val="4"/>
      </rPr>
      <t>　</t>
    </r>
    <r>
      <rPr>
        <sz val="12"/>
        <rFont val="Arial Narrow"/>
        <family val="2"/>
      </rPr>
      <t xml:space="preserve">                   </t>
    </r>
    <r>
      <rPr>
        <sz val="12"/>
        <rFont val="標楷體"/>
        <family val="4"/>
      </rPr>
      <t>健康步道、砌花圃砌磚、圍籬、觀景平台、休閒座椅、汽車營位、停車場、木營位、草皮營位、浴廁、照明設施、消防設施、</t>
    </r>
  </si>
  <si>
    <r>
      <rPr>
        <sz val="12"/>
        <rFont val="標楷體"/>
        <family val="4"/>
      </rPr>
      <t>　</t>
    </r>
    <r>
      <rPr>
        <sz val="12"/>
        <rFont val="Arial Narrow"/>
        <family val="2"/>
      </rPr>
      <t xml:space="preserve">                   </t>
    </r>
    <r>
      <rPr>
        <sz val="12"/>
        <rFont val="標楷體"/>
        <family val="4"/>
      </rPr>
      <t>緊急通報系統、集中炊事場、木屋營位、污水處理設施、警衛管理室、遊客服務中心等。</t>
    </r>
  </si>
  <si>
    <r>
      <rPr>
        <sz val="12"/>
        <rFont val="標楷體"/>
        <family val="4"/>
      </rPr>
      <t>　　　　</t>
    </r>
    <r>
      <rPr>
        <sz val="12"/>
        <rFont val="Arial Narrow"/>
        <family val="2"/>
      </rPr>
      <t>(</t>
    </r>
    <r>
      <rPr>
        <sz val="12"/>
        <rFont val="標楷體"/>
        <family val="4"/>
      </rPr>
      <t>三</t>
    </r>
    <r>
      <rPr>
        <sz val="12"/>
        <rFont val="Arial Narrow"/>
        <family val="2"/>
      </rPr>
      <t>)</t>
    </r>
    <r>
      <rPr>
        <sz val="12"/>
        <rFont val="標楷體"/>
        <family val="4"/>
      </rPr>
      <t>工期：工程施工開始至完工之期間。</t>
    </r>
  </si>
  <si>
    <r>
      <rPr>
        <sz val="12"/>
        <rFont val="標楷體"/>
        <family val="4"/>
      </rPr>
      <t>　</t>
    </r>
    <r>
      <rPr>
        <sz val="12"/>
        <rFont val="Arial Narrow"/>
        <family val="2"/>
      </rPr>
      <t xml:space="preserve">                    1.</t>
    </r>
    <r>
      <rPr>
        <sz val="12"/>
        <rFont val="標楷體"/>
        <family val="4"/>
      </rPr>
      <t>開工年月：工程開始施工之日期。</t>
    </r>
  </si>
  <si>
    <r>
      <rPr>
        <sz val="12"/>
        <rFont val="標楷體"/>
        <family val="4"/>
      </rPr>
      <t>　</t>
    </r>
    <r>
      <rPr>
        <sz val="12"/>
        <rFont val="Arial Narrow"/>
        <family val="2"/>
      </rPr>
      <t xml:space="preserve">                    2.</t>
    </r>
    <r>
      <rPr>
        <sz val="12"/>
        <rFont val="標楷體"/>
        <family val="4"/>
      </rPr>
      <t>預訂完工年月：工程預訂完工之日期。</t>
    </r>
  </si>
  <si>
    <r>
      <rPr>
        <sz val="12"/>
        <rFont val="標楷體"/>
        <family val="4"/>
      </rPr>
      <t>　</t>
    </r>
    <r>
      <rPr>
        <sz val="12"/>
        <rFont val="Arial Narrow"/>
        <family val="2"/>
      </rPr>
      <t xml:space="preserve">                    3.</t>
    </r>
    <r>
      <rPr>
        <sz val="12"/>
        <rFont val="標楷體"/>
        <family val="4"/>
      </rPr>
      <t>實際完工年月：工程實際完工之日期。</t>
    </r>
  </si>
  <si>
    <r>
      <rPr>
        <sz val="12"/>
        <rFont val="標楷體"/>
        <family val="4"/>
      </rPr>
      <t>　　　　</t>
    </r>
    <r>
      <rPr>
        <sz val="12"/>
        <rFont val="Arial Narrow"/>
        <family val="2"/>
      </rPr>
      <t>(</t>
    </r>
    <r>
      <rPr>
        <sz val="12"/>
        <rFont val="標楷體"/>
        <family val="4"/>
      </rPr>
      <t>四</t>
    </r>
    <r>
      <rPr>
        <sz val="12"/>
        <rFont val="Arial Narrow"/>
        <family val="2"/>
      </rPr>
      <t>)</t>
    </r>
    <r>
      <rPr>
        <sz val="12"/>
        <rFont val="標楷體"/>
        <family val="4"/>
      </rPr>
      <t>施工進度：以預定、實際施工進度報表之進度百分比為準。</t>
    </r>
  </si>
  <si>
    <r>
      <rPr>
        <sz val="12"/>
        <rFont val="標楷體"/>
        <family val="4"/>
      </rPr>
      <t>五、資料蒐集方法及編製程序：</t>
    </r>
  </si>
  <si>
    <r>
      <rPr>
        <sz val="12"/>
        <rFont val="標楷體"/>
        <family val="4"/>
      </rPr>
      <t>　　　　本處依相關資料整理編製。</t>
    </r>
  </si>
  <si>
    <r>
      <rPr>
        <sz val="12"/>
        <rFont val="標楷體"/>
        <family val="4"/>
      </rPr>
      <t>六、編送對象：</t>
    </r>
  </si>
  <si>
    <r>
      <rPr>
        <sz val="12"/>
        <rFont val="標楷體"/>
        <family val="4"/>
      </rPr>
      <t>　　　　本表一式</t>
    </r>
    <r>
      <rPr>
        <sz val="12"/>
        <rFont val="Arial Narrow"/>
        <family val="2"/>
      </rPr>
      <t>4</t>
    </r>
    <r>
      <rPr>
        <sz val="12"/>
        <rFont val="標楷體"/>
        <family val="4"/>
      </rPr>
      <t>份，</t>
    </r>
    <r>
      <rPr>
        <sz val="12"/>
        <rFont val="Arial Narrow"/>
        <family val="2"/>
      </rPr>
      <t>2</t>
    </r>
    <r>
      <rPr>
        <sz val="12"/>
        <rFont val="標楷體"/>
        <family val="4"/>
      </rPr>
      <t>份送本府工務局統計室</t>
    </r>
    <r>
      <rPr>
        <sz val="12"/>
        <rFont val="Arial Narrow"/>
        <family val="2"/>
      </rPr>
      <t>(1</t>
    </r>
    <r>
      <rPr>
        <sz val="12"/>
        <rFont val="標楷體"/>
        <family val="4"/>
      </rPr>
      <t>份轉送本府主計處</t>
    </r>
    <r>
      <rPr>
        <sz val="12"/>
        <rFont val="Arial Narrow"/>
        <family val="2"/>
      </rPr>
      <t>)</t>
    </r>
    <r>
      <rPr>
        <sz val="12"/>
        <rFont val="標楷體"/>
        <family val="4"/>
      </rPr>
      <t>、</t>
    </r>
    <r>
      <rPr>
        <sz val="12"/>
        <rFont val="Arial Narrow"/>
        <family val="2"/>
      </rPr>
      <t>1</t>
    </r>
    <r>
      <rPr>
        <sz val="12"/>
        <rFont val="標楷體"/>
        <family val="4"/>
      </rPr>
      <t>份送本處會計室，</t>
    </r>
    <r>
      <rPr>
        <sz val="12"/>
        <rFont val="Arial Narrow"/>
        <family val="2"/>
      </rPr>
      <t>1</t>
    </r>
    <r>
      <rPr>
        <sz val="12"/>
        <rFont val="標楷體"/>
        <family val="4"/>
      </rPr>
      <t>份自存。</t>
    </r>
  </si>
  <si>
    <r>
      <rPr>
        <sz val="10"/>
        <rFont val="標楷體"/>
        <family val="4"/>
      </rPr>
      <t>大地工程處</t>
    </r>
  </si>
  <si>
    <r>
      <rPr>
        <sz val="10"/>
        <rFont val="標楷體"/>
        <family val="4"/>
      </rPr>
      <t>月</t>
    </r>
    <r>
      <rPr>
        <sz val="10"/>
        <rFont val="Arial Narrow"/>
        <family val="2"/>
      </rPr>
      <t xml:space="preserve">    </t>
    </r>
    <r>
      <rPr>
        <sz val="10"/>
        <rFont val="標楷體"/>
        <family val="4"/>
      </rPr>
      <t>報</t>
    </r>
  </si>
  <si>
    <r>
      <rPr>
        <sz val="10"/>
        <rFont val="標楷體"/>
        <family val="4"/>
      </rPr>
      <t>次月</t>
    </r>
    <r>
      <rPr>
        <sz val="10"/>
        <rFont val="Arial Narrow"/>
        <family val="2"/>
      </rPr>
      <t>10</t>
    </r>
    <r>
      <rPr>
        <sz val="10"/>
        <rFont val="標楷體"/>
        <family val="4"/>
      </rPr>
      <t>日前編報</t>
    </r>
  </si>
  <si>
    <r>
      <rPr>
        <sz val="10"/>
        <rFont val="標楷體"/>
        <family val="4"/>
      </rPr>
      <t>表</t>
    </r>
    <r>
      <rPr>
        <sz val="10"/>
        <rFont val="Arial Narrow"/>
        <family val="2"/>
      </rPr>
      <t xml:space="preserve">    </t>
    </r>
    <r>
      <rPr>
        <sz val="10"/>
        <rFont val="標楷體"/>
        <family val="4"/>
      </rPr>
      <t>號</t>
    </r>
  </si>
  <si>
    <t>20709-04-02-01</t>
  </si>
  <si>
    <r>
      <rPr>
        <b/>
        <sz val="14"/>
        <rFont val="標楷體"/>
        <family val="4"/>
      </rPr>
      <t>臺北市風景區遊憩設施整建工程</t>
    </r>
  </si>
  <si>
    <r>
      <rPr>
        <sz val="10"/>
        <rFont val="標楷體"/>
        <family val="4"/>
      </rPr>
      <t>工程名稱</t>
    </r>
  </si>
  <si>
    <r>
      <rPr>
        <sz val="10"/>
        <rFont val="標楷體"/>
        <family val="4"/>
      </rPr>
      <t>預算
年度</t>
    </r>
  </si>
  <si>
    <r>
      <rPr>
        <sz val="10"/>
        <rFont val="標楷體"/>
        <family val="4"/>
      </rPr>
      <t>工程費</t>
    </r>
  </si>
  <si>
    <r>
      <rPr>
        <sz val="10"/>
        <rFont val="標楷體"/>
        <family val="4"/>
      </rPr>
      <t>主要遊憩設施</t>
    </r>
  </si>
  <si>
    <r>
      <rPr>
        <sz val="10"/>
        <rFont val="標楷體"/>
        <family val="4"/>
      </rPr>
      <t>工期</t>
    </r>
  </si>
  <si>
    <r>
      <rPr>
        <sz val="10"/>
        <rFont val="標楷體"/>
        <family val="4"/>
      </rPr>
      <t>施工進度</t>
    </r>
  </si>
  <si>
    <r>
      <rPr>
        <sz val="10"/>
        <rFont val="標楷體"/>
        <family val="4"/>
      </rPr>
      <t>設施</t>
    </r>
  </si>
  <si>
    <t>…</t>
  </si>
  <si>
    <r>
      <rPr>
        <sz val="10"/>
        <rFont val="標楷體"/>
        <family val="4"/>
      </rPr>
      <t>開工
年月</t>
    </r>
  </si>
  <si>
    <r>
      <rPr>
        <sz val="10"/>
        <rFont val="標楷體"/>
        <family val="4"/>
      </rPr>
      <t>預定
完工
年月</t>
    </r>
  </si>
  <si>
    <r>
      <rPr>
        <sz val="10"/>
        <rFont val="標楷體"/>
        <family val="4"/>
      </rPr>
      <t>實際
完工
年月</t>
    </r>
  </si>
  <si>
    <r>
      <rPr>
        <sz val="10"/>
        <rFont val="標楷體"/>
        <family val="4"/>
      </rPr>
      <t>預定
進度</t>
    </r>
  </si>
  <si>
    <r>
      <rPr>
        <sz val="10"/>
        <rFont val="標楷體"/>
        <family val="4"/>
      </rPr>
      <t>實際
進度</t>
    </r>
  </si>
  <si>
    <t>(%)</t>
  </si>
  <si>
    <r>
      <rPr>
        <b/>
        <sz val="10"/>
        <rFont val="標楷體"/>
        <family val="4"/>
      </rPr>
      <t>總計</t>
    </r>
  </si>
  <si>
    <r>
      <rPr>
        <sz val="10"/>
        <rFont val="標楷體"/>
        <family val="4"/>
      </rPr>
      <t>審核</t>
    </r>
  </si>
  <si>
    <r>
      <rPr>
        <sz val="10"/>
        <rFont val="標楷體"/>
        <family val="4"/>
      </rPr>
      <t>業務主管人員</t>
    </r>
  </si>
  <si>
    <r>
      <rPr>
        <sz val="10"/>
        <rFont val="標楷體"/>
        <family val="4"/>
      </rPr>
      <t>機關首長</t>
    </r>
  </si>
  <si>
    <r>
      <rPr>
        <sz val="10"/>
        <rFont val="標楷體"/>
        <family val="4"/>
      </rPr>
      <t>資料來源：大地工程處。</t>
    </r>
  </si>
  <si>
    <r>
      <rPr>
        <sz val="10"/>
        <rFont val="標楷體"/>
        <family val="4"/>
      </rPr>
      <t>填表說明：本表一式</t>
    </r>
    <r>
      <rPr>
        <sz val="10"/>
        <rFont val="Arial Narrow"/>
        <family val="2"/>
      </rPr>
      <t>4</t>
    </r>
    <r>
      <rPr>
        <sz val="10"/>
        <rFont val="標楷體"/>
        <family val="4"/>
      </rPr>
      <t>份，</t>
    </r>
    <r>
      <rPr>
        <sz val="10"/>
        <rFont val="Arial Narrow"/>
        <family val="2"/>
      </rPr>
      <t>1</t>
    </r>
    <r>
      <rPr>
        <sz val="10"/>
        <rFont val="標楷體"/>
        <family val="4"/>
      </rPr>
      <t>份送工務局統計室、</t>
    </r>
    <r>
      <rPr>
        <sz val="10"/>
        <rFont val="Arial Narrow"/>
        <family val="2"/>
      </rPr>
      <t>1</t>
    </r>
    <r>
      <rPr>
        <sz val="10"/>
        <rFont val="標楷體"/>
        <family val="4"/>
      </rPr>
      <t>份送工務局督導科、</t>
    </r>
    <r>
      <rPr>
        <sz val="10"/>
        <rFont val="Arial Narrow"/>
        <family val="2"/>
      </rPr>
      <t>1</t>
    </r>
    <r>
      <rPr>
        <sz val="10"/>
        <rFont val="標楷體"/>
        <family val="4"/>
      </rPr>
      <t>份送本處會計室、</t>
    </r>
    <r>
      <rPr>
        <sz val="10"/>
        <rFont val="Arial Narrow"/>
        <family val="2"/>
      </rPr>
      <t>1</t>
    </r>
    <r>
      <rPr>
        <sz val="10"/>
        <rFont val="標楷體"/>
        <family val="4"/>
      </rPr>
      <t>份自存。</t>
    </r>
  </si>
  <si>
    <r>
      <t xml:space="preserve">20709-04-02-01  </t>
    </r>
    <r>
      <rPr>
        <b/>
        <sz val="16"/>
        <rFont val="標楷體"/>
        <family val="4"/>
      </rPr>
      <t>臺北市風景區遊憩設施整建工程編製說明</t>
    </r>
  </si>
  <si>
    <r>
      <rPr>
        <sz val="12"/>
        <rFont val="標楷體"/>
        <family val="4"/>
      </rPr>
      <t>　　　　凡臺北市都市計畫公告劃定之風景區遊憩設施整建工程，均為統計對象。</t>
    </r>
  </si>
  <si>
    <r>
      <rPr>
        <sz val="12"/>
        <rFont val="標楷體"/>
        <family val="4"/>
      </rPr>
      <t>　　　　當月</t>
    </r>
    <r>
      <rPr>
        <sz val="12"/>
        <rFont val="Arial Narrow"/>
        <family val="2"/>
      </rPr>
      <t>1</t>
    </r>
    <r>
      <rPr>
        <sz val="12"/>
        <rFont val="標楷體"/>
        <family val="4"/>
      </rPr>
      <t>日至當月底之事實為準。</t>
    </r>
  </si>
  <si>
    <r>
      <rPr>
        <sz val="12"/>
        <rFont val="標楷體"/>
        <family val="4"/>
      </rPr>
      <t>　　　　</t>
    </r>
    <r>
      <rPr>
        <sz val="12"/>
        <rFont val="Arial Narrow"/>
        <family val="2"/>
      </rPr>
      <t>(</t>
    </r>
    <r>
      <rPr>
        <sz val="12"/>
        <rFont val="標楷體"/>
        <family val="4"/>
      </rPr>
      <t>一</t>
    </r>
    <r>
      <rPr>
        <sz val="12"/>
        <rFont val="Arial Narrow"/>
        <family val="2"/>
      </rPr>
      <t>)</t>
    </r>
    <r>
      <rPr>
        <sz val="12"/>
        <rFont val="標楷體"/>
        <family val="4"/>
      </rPr>
      <t>縱行以預算年度、工程費、主要遊憩設施、工期及施工進度為分類標準。</t>
    </r>
  </si>
  <si>
    <r>
      <rPr>
        <sz val="12"/>
        <rFont val="標楷體"/>
        <family val="4"/>
      </rPr>
      <t>　　　　</t>
    </r>
    <r>
      <rPr>
        <sz val="12"/>
        <rFont val="Arial Narrow"/>
        <family val="2"/>
      </rPr>
      <t>(</t>
    </r>
    <r>
      <rPr>
        <sz val="12"/>
        <rFont val="標楷體"/>
        <family val="4"/>
      </rPr>
      <t>二</t>
    </r>
    <r>
      <rPr>
        <sz val="12"/>
        <rFont val="Arial Narrow"/>
        <family val="2"/>
      </rPr>
      <t>)</t>
    </r>
    <r>
      <rPr>
        <sz val="12"/>
        <rFont val="標楷體"/>
        <family val="4"/>
      </rPr>
      <t>橫列以工程名稱為分類標準。</t>
    </r>
  </si>
  <si>
    <r>
      <rPr>
        <sz val="12"/>
        <rFont val="標楷體"/>
        <family val="4"/>
      </rPr>
      <t>四、統計項目定義：</t>
    </r>
  </si>
  <si>
    <r>
      <rPr>
        <sz val="12"/>
        <rFont val="標楷體"/>
        <family val="4"/>
      </rPr>
      <t>　　　　</t>
    </r>
    <r>
      <rPr>
        <sz val="12"/>
        <rFont val="Arial Narrow"/>
        <family val="2"/>
      </rPr>
      <t>(</t>
    </r>
    <r>
      <rPr>
        <sz val="12"/>
        <rFont val="標楷體"/>
        <family val="4"/>
      </rPr>
      <t>一</t>
    </r>
    <r>
      <rPr>
        <sz val="12"/>
        <rFont val="Arial Narrow"/>
        <family val="2"/>
      </rPr>
      <t>)</t>
    </r>
    <r>
      <rPr>
        <sz val="12"/>
        <rFont val="標楷體"/>
        <family val="4"/>
      </rPr>
      <t>工程費：係指發包工程款（含工程施工期間之追加、減費用），包括施工費、材料費、委辦費、工程管理費、工程準備金等。</t>
    </r>
  </si>
  <si>
    <r>
      <rPr>
        <sz val="12"/>
        <rFont val="標楷體"/>
        <family val="4"/>
      </rPr>
      <t>　　　　</t>
    </r>
    <r>
      <rPr>
        <sz val="12"/>
        <rFont val="Arial Narrow"/>
        <family val="2"/>
      </rPr>
      <t>(</t>
    </r>
    <r>
      <rPr>
        <sz val="12"/>
        <rFont val="標楷體"/>
        <family val="4"/>
      </rPr>
      <t>二</t>
    </r>
    <r>
      <rPr>
        <sz val="12"/>
        <rFont val="Arial Narrow"/>
        <family val="2"/>
      </rPr>
      <t>)</t>
    </r>
    <r>
      <rPr>
        <sz val="12"/>
        <rFont val="標楷體"/>
        <family val="4"/>
      </rPr>
      <t>主要遊憩設施：依工程內容詳細計列，如遊憩場所、登山步道、登山指路標、行人便橋、安全護欄、涼亭、蓄水池、</t>
    </r>
  </si>
  <si>
    <r>
      <rPr>
        <sz val="12"/>
        <rFont val="標楷體"/>
        <family val="4"/>
      </rPr>
      <t>　</t>
    </r>
    <r>
      <rPr>
        <sz val="12"/>
        <rFont val="Arial Narrow"/>
        <family val="2"/>
      </rPr>
      <t xml:space="preserve">                   </t>
    </r>
    <r>
      <rPr>
        <sz val="12"/>
        <rFont val="標楷體"/>
        <family val="4"/>
      </rPr>
      <t>運動設施、指路標牌、駁坎、排水溝、柏油路面、植樹、解說牌、垃圾箱、截流井、植草、牌樓、檔土牆、羽球場</t>
    </r>
  </si>
  <si>
    <r>
      <rPr>
        <sz val="12"/>
        <rFont val="標楷體"/>
        <family val="4"/>
      </rPr>
      <t>　</t>
    </r>
    <r>
      <rPr>
        <sz val="12"/>
        <rFont val="Arial Narrow"/>
        <family val="2"/>
      </rPr>
      <t xml:space="preserve">                   (PU)</t>
    </r>
    <r>
      <rPr>
        <sz val="12"/>
        <rFont val="標楷體"/>
        <family val="4"/>
      </rPr>
      <t>、柵欄、大門、燈</t>
    </r>
    <r>
      <rPr>
        <sz val="12"/>
        <rFont val="Arial Narrow"/>
        <family val="2"/>
      </rPr>
      <t>(</t>
    </r>
    <r>
      <rPr>
        <sz val="12"/>
        <rFont val="標楷體"/>
        <family val="4"/>
      </rPr>
      <t>含步道燈及路燈</t>
    </r>
    <r>
      <rPr>
        <sz val="12"/>
        <rFont val="Arial Narrow"/>
        <family val="2"/>
      </rPr>
      <t>)</t>
    </r>
    <r>
      <rPr>
        <sz val="12"/>
        <rFont val="標楷體"/>
        <family val="4"/>
      </rPr>
      <t>、健康步道、砌花圃砌磚、圍籬</t>
    </r>
    <r>
      <rPr>
        <sz val="12"/>
        <rFont val="Arial Narrow"/>
        <family val="2"/>
      </rPr>
      <t>(</t>
    </r>
    <r>
      <rPr>
        <sz val="12"/>
        <rFont val="標楷體"/>
        <family val="4"/>
      </rPr>
      <t>拆除</t>
    </r>
    <r>
      <rPr>
        <sz val="12"/>
        <rFont val="Arial Narrow"/>
        <family val="2"/>
      </rPr>
      <t>)</t>
    </r>
    <r>
      <rPr>
        <sz val="12"/>
        <rFont val="標楷體"/>
        <family val="4"/>
      </rPr>
      <t>、截水溝、砌塊石護欄、禁止警告牌、</t>
    </r>
  </si>
  <si>
    <r>
      <rPr>
        <sz val="12"/>
        <rFont val="標楷體"/>
        <family val="4"/>
      </rPr>
      <t>　</t>
    </r>
    <r>
      <rPr>
        <sz val="12"/>
        <rFont val="Arial Narrow"/>
        <family val="2"/>
      </rPr>
      <t xml:space="preserve">                  </t>
    </r>
    <r>
      <rPr>
        <sz val="12"/>
        <rFont val="標楷體"/>
        <family val="4"/>
      </rPr>
      <t>山溝整治、</t>
    </r>
    <r>
      <rPr>
        <sz val="12"/>
        <rFont val="Arial Narrow"/>
        <family val="2"/>
      </rPr>
      <t xml:space="preserve"> </t>
    </r>
    <r>
      <rPr>
        <sz val="12"/>
        <rFont val="標楷體"/>
        <family val="4"/>
      </rPr>
      <t>休閒座椅、木棧道登山步道等。</t>
    </r>
  </si>
  <si>
    <r>
      <rPr>
        <sz val="12"/>
        <rFont val="標楷體"/>
        <family val="4"/>
      </rPr>
      <t>　　　　</t>
    </r>
    <r>
      <rPr>
        <sz val="12"/>
        <rFont val="Arial Narrow"/>
        <family val="2"/>
      </rPr>
      <t>(</t>
    </r>
    <r>
      <rPr>
        <sz val="12"/>
        <rFont val="標楷體"/>
        <family val="4"/>
      </rPr>
      <t>三</t>
    </r>
    <r>
      <rPr>
        <sz val="12"/>
        <rFont val="Arial Narrow"/>
        <family val="2"/>
      </rPr>
      <t>)</t>
    </r>
    <r>
      <rPr>
        <sz val="12"/>
        <rFont val="標楷體"/>
        <family val="4"/>
      </rPr>
      <t>工期：工程施工開始至完工之期間。</t>
    </r>
  </si>
  <si>
    <r>
      <rPr>
        <sz val="12"/>
        <rFont val="標楷體"/>
        <family val="4"/>
      </rPr>
      <t>　</t>
    </r>
    <r>
      <rPr>
        <sz val="12"/>
        <rFont val="Arial Narrow"/>
        <family val="2"/>
      </rPr>
      <t xml:space="preserve">                   1.</t>
    </r>
    <r>
      <rPr>
        <sz val="12"/>
        <rFont val="標楷體"/>
        <family val="4"/>
      </rPr>
      <t>開工年月：工程開始施工之日期。</t>
    </r>
  </si>
  <si>
    <r>
      <rPr>
        <sz val="12"/>
        <rFont val="標楷體"/>
        <family val="4"/>
      </rPr>
      <t>　</t>
    </r>
    <r>
      <rPr>
        <sz val="12"/>
        <rFont val="Arial Narrow"/>
        <family val="2"/>
      </rPr>
      <t xml:space="preserve">                   2.</t>
    </r>
    <r>
      <rPr>
        <sz val="12"/>
        <rFont val="標楷體"/>
        <family val="4"/>
      </rPr>
      <t>預訂完工年月：工程預訂完工之日期。</t>
    </r>
  </si>
  <si>
    <r>
      <rPr>
        <sz val="12"/>
        <rFont val="標楷體"/>
        <family val="4"/>
      </rPr>
      <t>　</t>
    </r>
    <r>
      <rPr>
        <sz val="12"/>
        <rFont val="Arial Narrow"/>
        <family val="2"/>
      </rPr>
      <t xml:space="preserve">                   3.</t>
    </r>
    <r>
      <rPr>
        <sz val="12"/>
        <rFont val="標楷體"/>
        <family val="4"/>
      </rPr>
      <t>實際完工年月：工程實際完工之日期。</t>
    </r>
  </si>
  <si>
    <r>
      <rPr>
        <sz val="12"/>
        <rFont val="標楷體"/>
        <family val="4"/>
      </rPr>
      <t>　　　　</t>
    </r>
    <r>
      <rPr>
        <sz val="12"/>
        <rFont val="Arial Narrow"/>
        <family val="2"/>
      </rPr>
      <t>(</t>
    </r>
    <r>
      <rPr>
        <sz val="12"/>
        <rFont val="標楷體"/>
        <family val="4"/>
      </rPr>
      <t>四</t>
    </r>
    <r>
      <rPr>
        <sz val="12"/>
        <rFont val="Arial Narrow"/>
        <family val="2"/>
      </rPr>
      <t>)</t>
    </r>
    <r>
      <rPr>
        <sz val="12"/>
        <rFont val="標楷體"/>
        <family val="4"/>
      </rPr>
      <t>施工進度：以預定、實際施工進度報表之進度百分比為準。</t>
    </r>
  </si>
  <si>
    <r>
      <rPr>
        <sz val="12"/>
        <rFont val="標楷體"/>
        <family val="4"/>
      </rPr>
      <t>五、資料蒐集方法及編製程序：</t>
    </r>
  </si>
  <si>
    <r>
      <rPr>
        <sz val="12"/>
        <rFont val="標楷體"/>
        <family val="4"/>
      </rPr>
      <t>　　　　本處依相關資料整理編製。</t>
    </r>
  </si>
  <si>
    <r>
      <rPr>
        <sz val="12"/>
        <rFont val="標楷體"/>
        <family val="4"/>
      </rPr>
      <t>　　　　本表一式</t>
    </r>
    <r>
      <rPr>
        <sz val="12"/>
        <rFont val="Arial Narrow"/>
        <family val="2"/>
      </rPr>
      <t>4</t>
    </r>
    <r>
      <rPr>
        <sz val="12"/>
        <rFont val="標楷體"/>
        <family val="4"/>
      </rPr>
      <t>份，</t>
    </r>
    <r>
      <rPr>
        <sz val="12"/>
        <rFont val="Arial Narrow"/>
        <family val="2"/>
      </rPr>
      <t>2</t>
    </r>
    <r>
      <rPr>
        <sz val="12"/>
        <rFont val="標楷體"/>
        <family val="4"/>
      </rPr>
      <t>份送工務局統計室</t>
    </r>
    <r>
      <rPr>
        <sz val="12"/>
        <rFont val="Arial Narrow"/>
        <family val="2"/>
      </rPr>
      <t>(1</t>
    </r>
    <r>
      <rPr>
        <sz val="12"/>
        <rFont val="標楷體"/>
        <family val="4"/>
      </rPr>
      <t>份轉送本府主計處</t>
    </r>
    <r>
      <rPr>
        <sz val="12"/>
        <rFont val="Arial Narrow"/>
        <family val="2"/>
      </rPr>
      <t>)</t>
    </r>
    <r>
      <rPr>
        <sz val="12"/>
        <rFont val="標楷體"/>
        <family val="4"/>
      </rPr>
      <t>、</t>
    </r>
    <r>
      <rPr>
        <sz val="12"/>
        <rFont val="Arial Narrow"/>
        <family val="2"/>
      </rPr>
      <t>1</t>
    </r>
    <r>
      <rPr>
        <sz val="12"/>
        <rFont val="標楷體"/>
        <family val="4"/>
      </rPr>
      <t>份送本處會計室，</t>
    </r>
    <r>
      <rPr>
        <sz val="12"/>
        <rFont val="Arial Narrow"/>
        <family val="2"/>
      </rPr>
      <t>1</t>
    </r>
    <r>
      <rPr>
        <sz val="12"/>
        <rFont val="標楷體"/>
        <family val="4"/>
      </rPr>
      <t>份自存。</t>
    </r>
  </si>
  <si>
    <r>
      <rPr>
        <sz val="10"/>
        <rFont val="標楷體"/>
        <family val="4"/>
      </rPr>
      <t>填表</t>
    </r>
  </si>
  <si>
    <r>
      <rPr>
        <sz val="10"/>
        <rFont val="標楷體"/>
        <family val="4"/>
      </rPr>
      <t>審核</t>
    </r>
  </si>
  <si>
    <r>
      <rPr>
        <sz val="10"/>
        <rFont val="標楷體"/>
        <family val="4"/>
      </rPr>
      <t>主辦業務人員</t>
    </r>
  </si>
  <si>
    <r>
      <rPr>
        <sz val="10"/>
        <rFont val="標楷體"/>
        <family val="4"/>
      </rPr>
      <t>主辦統計人員</t>
    </r>
  </si>
  <si>
    <t>臺北市登山步道遊憩設施整建工程</t>
  </si>
  <si>
    <t>11249-02-01</t>
  </si>
  <si>
    <t>20329-02-01</t>
  </si>
  <si>
    <t>道</t>
  </si>
  <si>
    <t>107年度臺北市北區登山步道維護更新預約式工程</t>
  </si>
  <si>
    <t>107年度臺北市南區登山步道維護更新預約式工程</t>
  </si>
  <si>
    <t>107年度登山步道改善及維護工程</t>
  </si>
  <si>
    <t>107年度臺北市北投及信義區山區道路維護更新預約式工程</t>
  </si>
  <si>
    <t>北投區
信義區</t>
  </si>
  <si>
    <t>107年度山區道路AC路面銑鋪及改善維護預約式工程</t>
  </si>
  <si>
    <t>臺北市</t>
  </si>
  <si>
    <t>整</t>
  </si>
  <si>
    <t>信義、北投、內湖及南港區</t>
  </si>
  <si>
    <t>士林、北投、內湖及中山區</t>
  </si>
  <si>
    <t>107年度臺北市士林及南港區山區道路維護更新預約式工程</t>
  </si>
  <si>
    <t>士林及
南港區</t>
  </si>
  <si>
    <t>整</t>
  </si>
  <si>
    <t>107年度休閒遊憩場域整建工程</t>
  </si>
  <si>
    <t>107年度休閒遊憩設施緊急處理預約式工程</t>
  </si>
  <si>
    <t>107年度臺北市中山區山區道路維護更新預約式工程</t>
  </si>
  <si>
    <t>中山區</t>
  </si>
  <si>
    <t>森</t>
  </si>
  <si>
    <t>森</t>
  </si>
  <si>
    <t>台北市全區</t>
  </si>
  <si>
    <t>107年度臺北市山坡地溪溝改善及設施維護工程(北區)</t>
  </si>
  <si>
    <t>北投</t>
  </si>
  <si>
    <t>107年度臺北市山坡地溪溝改善及設施維護工程(南區)</t>
  </si>
  <si>
    <t>文山、南港</t>
  </si>
  <si>
    <t>土</t>
  </si>
  <si>
    <t>107年度臺北市內湖區山區道路維護更新預約式工程</t>
  </si>
  <si>
    <t>內湖區</t>
  </si>
  <si>
    <t>107年度臺北市山坡地邊坡(南區)暨農業環境維護預約式工程</t>
  </si>
  <si>
    <t>北投、士林、南港、內湖、文山、信義、大安及中正區</t>
  </si>
  <si>
    <t>107年度休閒遊憩場域維護工程</t>
  </si>
  <si>
    <t>107年度臺北市大安及文山區山區道路維護更新預約式工程</t>
  </si>
  <si>
    <t>大安區
文山區</t>
  </si>
  <si>
    <t>107.04.12</t>
  </si>
  <si>
    <t>107.12.31</t>
  </si>
  <si>
    <t>107.04.10</t>
  </si>
  <si>
    <t>107.04.23</t>
  </si>
  <si>
    <t>107.05.04</t>
  </si>
  <si>
    <t>107.04.02</t>
  </si>
  <si>
    <t>107.04.16</t>
  </si>
  <si>
    <t>107年度山坡地住宅邊坡及老舊聚落緊急水土保持工程暨違規案件水土保持處理</t>
  </si>
  <si>
    <t xml:space="preserve"> 107.03.19 </t>
  </si>
  <si>
    <t xml:space="preserve"> 107.12.31 </t>
  </si>
  <si>
    <t>住</t>
  </si>
  <si>
    <t>107年度山區道路改善及維護工程</t>
  </si>
  <si>
    <t>106年度臺北市北區山區道路環境綠美化</t>
  </si>
  <si>
    <t>106年度臺北市南區山區道路環境綠美化</t>
  </si>
  <si>
    <t>108.01.04</t>
  </si>
  <si>
    <t>107.01.10</t>
  </si>
  <si>
    <t>107.12.06</t>
  </si>
  <si>
    <t>道</t>
  </si>
  <si>
    <t>107年度臺北市山坡地溪溝更新預約式工程(北區)</t>
  </si>
  <si>
    <t>107年度臺北市山坡地溪溝更新預約式工程(南區)</t>
  </si>
  <si>
    <t>住</t>
  </si>
  <si>
    <t>107.11.30</t>
  </si>
  <si>
    <t>107年度臺北市山坡地邊坡改善與設施維護工程(第1次契約變更)</t>
  </si>
  <si>
    <t>107年度臺北市山坡地邊坡維護預約式工程(北區)(第1次契約變更)</t>
  </si>
  <si>
    <t>108.01.30</t>
  </si>
  <si>
    <t>107.11.20</t>
  </si>
  <si>
    <t>107.07.13</t>
  </si>
  <si>
    <t>107.12.15</t>
  </si>
  <si>
    <t>中華民國107年12月</t>
  </si>
  <si>
    <t>中華民國107年12月</t>
  </si>
  <si>
    <t>108.2.28</t>
  </si>
  <si>
    <t>107.12.6</t>
  </si>
  <si>
    <t>107.12.5</t>
  </si>
  <si>
    <t>編製日期：108年1月4日</t>
  </si>
  <si>
    <r>
      <t>本案已辦理後續擴充，履約期限至</t>
    </r>
    <r>
      <rPr>
        <sz val="10"/>
        <rFont val="Times New Roman"/>
        <family val="1"/>
      </rPr>
      <t>108.2.28</t>
    </r>
  </si>
  <si>
    <t>工區1-生態展示中心路基改善
工區2-康樂街291巷口排水改善
工區3-康樂街146巷0K+350下邊坡改善
工區4-碧山路49號新設造型護欄
工區6-康湖路人行道新設欄杆
工區7-碧山、金龍產業道路擋土牆更新
工區8-碧山路沿線護欄更新
工區9-碧山產業道路1K+100新設排水溝
工區10-碧山路50號排水改善工程
工區11-內湖路三段256巷護欄更新
工區12-碧湖產業道路支線0K+150下邊坡改善
工區13-西康里山區道路0K+600下邊坡改善
工區14-碧湖主線-8，0K+020上邊坡改善工程
山區道路全線清淤
單一陳情案件及市容查報等零星案件執行</t>
  </si>
  <si>
    <t>107.11.26</t>
  </si>
  <si>
    <t>碧山露營場露營平台工程</t>
  </si>
  <si>
    <t>碧山露營場劍南蝶園、指南風景區、仙跡岩風景區之平台涼亭刷洗及扶手除繡</t>
  </si>
  <si>
    <t>貴子坑露營場、指南風景區及內雙溪自然中心等場域水溝清淤、修枝、草皮養護、水龍頭及打水車維修、邊坡清理、路燈修繕、木平台木椅修繕、樹洞拓寬、木棧道上警示黃漆、廢棄水管移除、拆除解說牌等</t>
  </si>
  <si>
    <t>107.05.07</t>
  </si>
  <si>
    <t>107.11.02</t>
  </si>
  <si>
    <t>107.12.25</t>
  </si>
  <si>
    <t>107.5.17</t>
  </si>
  <si>
    <t>107.09.13</t>
  </si>
  <si>
    <t>107.10.05</t>
  </si>
  <si>
    <t>107.04.09</t>
  </si>
  <si>
    <t>1.通北街31巷道路改善
2.劍南路除草及路側改善
3.劍南蝶園沉砂池清淤
4.圓山風景區枯倒樹清除及廢棄物清除</t>
  </si>
  <si>
    <t>107.12.13</t>
  </si>
  <si>
    <t>本月無道路改善及維護施工</t>
  </si>
  <si>
    <t xml:space="preserve">半嶺、竹子湖、湖底及泉源產業道路護欄批土即裝設反光導引鈑、竹子湖主線1+520左叉道路(北投-075)路側溝改善-既有側溝清淤、松山路至北星寶宮沿線部分清淤及部分側溝清淤…等通報單施作。
</t>
  </si>
  <si>
    <r>
      <t>工區13泉源里產業道路(0+000~0+400、0+650~0+950</t>
    </r>
    <r>
      <rPr>
        <sz val="10"/>
        <color indexed="8"/>
        <rFont val="新細明體"/>
        <family val="1"/>
      </rPr>
      <t>、</t>
    </r>
    <r>
      <rPr>
        <sz val="10"/>
        <color indexed="8"/>
        <rFont val="標楷體"/>
        <family val="4"/>
      </rPr>
      <t>2+150~3+250)道路重鋪。</t>
    </r>
  </si>
  <si>
    <t>北投區、士林區(至善路以北)列管山區道路除草</t>
  </si>
  <si>
    <t>文山區、信義區、中山區、南港區、內湖區、士林區(至善路以南)列管山區道路除草</t>
  </si>
  <si>
    <t xml:space="preserve"> 登山步道 </t>
  </si>
  <si>
    <t xml:space="preserve"> 休憩平台 </t>
  </si>
  <si>
    <t xml:space="preserve"> 扶手欄杆 </t>
  </si>
  <si>
    <t xml:space="preserve"> 107.3.15 </t>
  </si>
  <si>
    <t xml:space="preserve"> 107.3.26 </t>
  </si>
  <si>
    <t xml:space="preserve"> 107.4.26 </t>
  </si>
  <si>
    <t xml:space="preserve"> 108.01.17 </t>
  </si>
  <si>
    <t>擋土牆
約31m</t>
  </si>
  <si>
    <t xml:space="preserve"> 108.3.31 </t>
  </si>
  <si>
    <t>108.3.31</t>
  </si>
  <si>
    <t>無</t>
  </si>
  <si>
    <t>107.12.05</t>
  </si>
  <si>
    <t>107.12.22</t>
  </si>
  <si>
    <t>107.12.06</t>
  </si>
  <si>
    <r>
      <rPr>
        <sz val="9"/>
        <rFont val="標楷體"/>
        <family val="4"/>
      </rPr>
      <t>防落石網</t>
    </r>
    <r>
      <rPr>
        <sz val="9"/>
        <rFont val="Times New Roman"/>
        <family val="1"/>
      </rPr>
      <t>88.3m</t>
    </r>
    <r>
      <rPr>
        <sz val="9"/>
        <rFont val="標楷體"/>
        <family val="4"/>
      </rPr>
      <t>、排樁</t>
    </r>
    <r>
      <rPr>
        <sz val="9"/>
        <rFont val="Times New Roman"/>
        <family val="1"/>
      </rPr>
      <t>141</t>
    </r>
    <r>
      <rPr>
        <sz val="9"/>
        <rFont val="標楷體"/>
        <family val="4"/>
      </rPr>
      <t>支、造型護欄</t>
    </r>
    <r>
      <rPr>
        <sz val="9"/>
        <rFont val="Times New Roman"/>
        <family val="1"/>
      </rPr>
      <t>113.7m</t>
    </r>
    <r>
      <rPr>
        <sz val="9"/>
        <rFont val="標楷體"/>
        <family val="4"/>
      </rPr>
      <t>、土釘</t>
    </r>
    <r>
      <rPr>
        <sz val="9"/>
        <rFont val="Times New Roman"/>
        <family val="1"/>
      </rPr>
      <t>130</t>
    </r>
    <r>
      <rPr>
        <sz val="9"/>
        <rFont val="標楷體"/>
        <family val="4"/>
      </rPr>
      <t>支、型框植生護坡</t>
    </r>
    <r>
      <rPr>
        <sz val="9"/>
        <rFont val="Times New Roman"/>
        <family val="1"/>
      </rPr>
      <t>397.36m2</t>
    </r>
    <r>
      <rPr>
        <sz val="9"/>
        <rFont val="標楷體"/>
        <family val="4"/>
      </rPr>
      <t>、擋土牆</t>
    </r>
    <r>
      <rPr>
        <sz val="9"/>
        <rFont val="Times New Roman"/>
        <family val="1"/>
      </rPr>
      <t>16m</t>
    </r>
    <r>
      <rPr>
        <sz val="9"/>
        <rFont val="標楷體"/>
        <family val="4"/>
      </rPr>
      <t>、</t>
    </r>
    <r>
      <rPr>
        <sz val="9"/>
        <rFont val="Times New Roman"/>
        <family val="1"/>
      </rPr>
      <t>AC</t>
    </r>
    <r>
      <rPr>
        <sz val="9"/>
        <rFont val="標楷體"/>
        <family val="4"/>
      </rPr>
      <t>復舊</t>
    </r>
    <r>
      <rPr>
        <sz val="9"/>
        <rFont val="Times New Roman"/>
        <family val="1"/>
      </rPr>
      <t>1895.63m2</t>
    </r>
  </si>
  <si>
    <r>
      <rPr>
        <sz val="9"/>
        <rFont val="標楷體"/>
        <family val="4"/>
      </rPr>
      <t>造型護欄</t>
    </r>
    <r>
      <rPr>
        <sz val="9"/>
        <rFont val="Times New Roman"/>
        <family val="1"/>
      </rPr>
      <t>105m</t>
    </r>
    <r>
      <rPr>
        <sz val="9"/>
        <rFont val="標楷體"/>
        <family val="4"/>
      </rPr>
      <t>、落石柵更新</t>
    </r>
    <r>
      <rPr>
        <sz val="9"/>
        <rFont val="Times New Roman"/>
        <family val="1"/>
      </rPr>
      <t>158m</t>
    </r>
    <r>
      <rPr>
        <sz val="9"/>
        <rFont val="標楷體"/>
        <family val="4"/>
      </rPr>
      <t>、紐澤西護欄</t>
    </r>
    <r>
      <rPr>
        <sz val="9"/>
        <rFont val="Times New Roman"/>
        <family val="1"/>
      </rPr>
      <t>17.5m</t>
    </r>
    <r>
      <rPr>
        <sz val="9"/>
        <rFont val="標楷體"/>
        <family val="4"/>
      </rPr>
      <t>、型框</t>
    </r>
    <r>
      <rPr>
        <sz val="9"/>
        <rFont val="Times New Roman"/>
        <family val="1"/>
      </rPr>
      <t>410m2</t>
    </r>
    <r>
      <rPr>
        <sz val="9"/>
        <rFont val="標楷體"/>
        <family val="4"/>
      </rPr>
      <t>、擋土牆</t>
    </r>
    <r>
      <rPr>
        <sz val="9"/>
        <rFont val="Times New Roman"/>
        <family val="1"/>
      </rPr>
      <t>10m</t>
    </r>
    <r>
      <rPr>
        <sz val="9"/>
        <rFont val="標楷體"/>
        <family val="4"/>
      </rPr>
      <t>、排樁</t>
    </r>
    <r>
      <rPr>
        <sz val="9"/>
        <rFont val="Times New Roman"/>
        <family val="1"/>
      </rPr>
      <t>230</t>
    </r>
    <r>
      <rPr>
        <sz val="9"/>
        <rFont val="標楷體"/>
        <family val="4"/>
      </rPr>
      <t>支、排水溝</t>
    </r>
    <r>
      <rPr>
        <sz val="9"/>
        <rFont val="Times New Roman"/>
        <family val="1"/>
      </rPr>
      <t>20m</t>
    </r>
    <r>
      <rPr>
        <sz val="9"/>
        <rFont val="標楷體"/>
        <family val="4"/>
      </rPr>
      <t>、立體網植生護坡</t>
    </r>
    <r>
      <rPr>
        <sz val="9"/>
        <rFont val="Times New Roman"/>
        <family val="1"/>
      </rPr>
      <t>100m2</t>
    </r>
    <r>
      <rPr>
        <sz val="9"/>
        <rFont val="標楷體"/>
        <family val="4"/>
      </rPr>
      <t>、石龍</t>
    </r>
    <r>
      <rPr>
        <sz val="9"/>
        <rFont val="Times New Roman"/>
        <family val="1"/>
      </rPr>
      <t>35m</t>
    </r>
    <r>
      <rPr>
        <sz val="9"/>
        <rFont val="標楷體"/>
        <family val="4"/>
      </rPr>
      <t>、水平排水管</t>
    </r>
    <r>
      <rPr>
        <sz val="9"/>
        <rFont val="Times New Roman"/>
        <family val="1"/>
      </rPr>
      <t>20</t>
    </r>
    <r>
      <rPr>
        <sz val="9"/>
        <rFont val="標楷體"/>
        <family val="4"/>
      </rPr>
      <t>支、</t>
    </r>
  </si>
  <si>
    <r>
      <rPr>
        <sz val="9"/>
        <rFont val="標楷體"/>
        <family val="4"/>
      </rPr>
      <t>觀測儀器</t>
    </r>
    <r>
      <rPr>
        <sz val="9"/>
        <rFont val="Times New Roman"/>
        <family val="1"/>
      </rPr>
      <t>9</t>
    </r>
    <r>
      <rPr>
        <sz val="9"/>
        <rFont val="標楷體"/>
        <family val="4"/>
      </rPr>
      <t>處、
步道</t>
    </r>
    <r>
      <rPr>
        <sz val="9"/>
        <rFont val="Times New Roman"/>
        <family val="1"/>
      </rPr>
      <t>34m</t>
    </r>
    <r>
      <rPr>
        <sz val="9"/>
        <rFont val="標楷體"/>
        <family val="4"/>
      </rPr>
      <t>、土釘</t>
    </r>
    <r>
      <rPr>
        <sz val="9"/>
        <rFont val="Times New Roman"/>
        <family val="1"/>
      </rPr>
      <t>300</t>
    </r>
    <r>
      <rPr>
        <sz val="9"/>
        <rFont val="標楷體"/>
        <family val="4"/>
      </rPr>
      <t>支、微型樁</t>
    </r>
    <r>
      <rPr>
        <sz val="9"/>
        <rFont val="Times New Roman"/>
        <family val="1"/>
      </rPr>
      <t>150</t>
    </r>
    <r>
      <rPr>
        <sz val="9"/>
        <rFont val="標楷體"/>
        <family val="4"/>
      </rPr>
      <t>支、型框</t>
    </r>
    <r>
      <rPr>
        <sz val="9"/>
        <rFont val="Times New Roman"/>
        <family val="1"/>
      </rPr>
      <t>1000m2</t>
    </r>
    <r>
      <rPr>
        <sz val="9"/>
        <rFont val="標楷體"/>
        <family val="4"/>
      </rPr>
      <t>、擋土牆</t>
    </r>
    <r>
      <rPr>
        <sz val="9"/>
        <rFont val="Times New Roman"/>
        <family val="1"/>
      </rPr>
      <t>100m</t>
    </r>
    <r>
      <rPr>
        <sz val="9"/>
        <rFont val="標楷體"/>
        <family val="4"/>
      </rPr>
      <t>、低壓灌漿</t>
    </r>
    <r>
      <rPr>
        <sz val="9"/>
        <rFont val="Times New Roman"/>
        <family val="1"/>
      </rPr>
      <t>20</t>
    </r>
    <r>
      <rPr>
        <sz val="9"/>
        <rFont val="標楷體"/>
        <family val="4"/>
      </rPr>
      <t>孔、</t>
    </r>
    <r>
      <rPr>
        <sz val="9"/>
        <rFont val="Times New Roman"/>
        <family val="1"/>
      </rPr>
      <t>PC300m</t>
    </r>
    <r>
      <rPr>
        <sz val="9"/>
        <rFont val="標楷體"/>
        <family val="4"/>
      </rPr>
      <t>、木棧道</t>
    </r>
    <r>
      <rPr>
        <sz val="9"/>
        <rFont val="Times New Roman"/>
        <family val="1"/>
      </rPr>
      <t>30m</t>
    </r>
  </si>
  <si>
    <t>107.12.8</t>
  </si>
  <si>
    <t>107.12.7</t>
  </si>
  <si>
    <r>
      <t>AC</t>
    </r>
    <r>
      <rPr>
        <sz val="10"/>
        <rFont val="標楷體"/>
        <family val="4"/>
      </rPr>
      <t>路面</t>
    </r>
    <r>
      <rPr>
        <sz val="10"/>
        <rFont val="Times New Roman"/>
        <family val="1"/>
      </rPr>
      <t>4800m2</t>
    </r>
    <r>
      <rPr>
        <sz val="10"/>
        <rFont val="標楷體"/>
        <family val="4"/>
      </rPr>
      <t>、土釘型框</t>
    </r>
    <r>
      <rPr>
        <sz val="10"/>
        <rFont val="Times New Roman"/>
        <family val="1"/>
      </rPr>
      <t>468m2</t>
    </r>
    <r>
      <rPr>
        <sz val="10"/>
        <rFont val="標楷體"/>
        <family val="4"/>
      </rPr>
      <t>、砌整形塊石駁坎</t>
    </r>
    <r>
      <rPr>
        <sz val="10"/>
        <rFont val="Times New Roman"/>
        <family val="1"/>
      </rPr>
      <t>120m</t>
    </r>
    <r>
      <rPr>
        <sz val="10"/>
        <rFont val="標楷體"/>
        <family val="4"/>
      </rPr>
      <t>、排水溝</t>
    </r>
    <r>
      <rPr>
        <sz val="10"/>
        <rFont val="Times New Roman"/>
        <family val="1"/>
      </rPr>
      <t>218m</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</si>
</sst>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 ;\(#,##0\)"/>
    <numFmt numFmtId="178" formatCode="_(* #,##0_);_(* \(#,##0\);_(* &quot;－&quot;_);_(@_)"/>
    <numFmt numFmtId="179" formatCode="0.00_ "/>
    <numFmt numFmtId="180" formatCode="_-* #,##0.0_-;\-* #,##0.0_-;_-* &quot;-&quot;?_-;_-@_-"/>
    <numFmt numFmtId="181" formatCode="0_);[Red]\(0\)"/>
    <numFmt numFmtId="182" formatCode="0.000_);[Red]\(0.000\)"/>
    <numFmt numFmtId="183" formatCode="_-* #,##0.000_-;\-* #,##0.000_-;_-* &quot;-&quot;???_-;_-@_-"/>
    <numFmt numFmtId="184" formatCode="_-* #,##0.00_-;\-* #,##0.00_-;_-* &quot;-&quot;_-;_-@_-"/>
    <numFmt numFmtId="185" formatCode="_-* #,##0.0_-;\-* #,##0.0_-;_-* &quot;-&quot;_-;_-@_-"/>
    <numFmt numFmtId="186" formatCode="_-* #,##0_-;\-* #,##0_-;_-* &quot;-&quot;??_-;_-@_-"/>
    <numFmt numFmtId="187" formatCode="_-* #,##0.000_-;\-* #,##0.000_-;_-* &quot;-&quot;_-;_-@_-"/>
    <numFmt numFmtId="188" formatCode="#,##0.000_ "/>
    <numFmt numFmtId="189" formatCode="#,###.00\ ;\(#,##0.00\)"/>
    <numFmt numFmtId="190" formatCode="#,##0.00_);\(#,##0.00\)"/>
    <numFmt numFmtId="191" formatCode="_-* #,##0.000_-;\-* #,##0.000_-;_-* &quot;-&quot;??_-;_-@_-"/>
    <numFmt numFmtId="192" formatCode="#,###.0\ ;\(#,##0.0\)"/>
    <numFmt numFmtId="193" formatCode="#,##0.0"/>
    <numFmt numFmtId="194" formatCode="#,##0.000"/>
    <numFmt numFmtId="195" formatCode="_-* #,##0.0_-;\-* #,##0.0_-;_-* &quot;-&quot;??_-;_-@_-"/>
    <numFmt numFmtId="196" formatCode="[$-404]e/m/d;@"/>
    <numFmt numFmtId="197" formatCode="[$-404]AM/PM\ hh:mm:ss"/>
    <numFmt numFmtId="198" formatCode="#,##0.000_);\(#,##0.000\)"/>
    <numFmt numFmtId="199" formatCode="0.0_);[Red]\(0.0\)"/>
    <numFmt numFmtId="200" formatCode="0.0000_);[Red]\(0.0000\)"/>
    <numFmt numFmtId="201" formatCode="_-* #,##0.0000_-;\-* #,##0.0000_-;_-* &quot;-&quot;????_-;_-@_-"/>
    <numFmt numFmtId="202" formatCode="#,##0.0;\-#,##0.0"/>
    <numFmt numFmtId="203" formatCode="#,##0.0000"/>
  </numFmts>
  <fonts count="72">
    <font>
      <sz val="12"/>
      <name val="新細明體"/>
      <family val="1"/>
    </font>
    <font>
      <sz val="12"/>
      <name val="Courier"/>
      <family val="3"/>
    </font>
    <font>
      <u val="single"/>
      <sz val="7.2"/>
      <color indexed="36"/>
      <name val="新細明體"/>
      <family val="1"/>
    </font>
    <font>
      <u val="single"/>
      <sz val="7.2"/>
      <color indexed="12"/>
      <name val="新細明體"/>
      <family val="1"/>
    </font>
    <font>
      <sz val="9"/>
      <name val="細明體"/>
      <family val="3"/>
    </font>
    <font>
      <sz val="10"/>
      <name val="標楷體"/>
      <family val="4"/>
    </font>
    <font>
      <sz val="12"/>
      <name val="Times New Roman"/>
      <family val="1"/>
    </font>
    <font>
      <sz val="9"/>
      <name val="新細明體"/>
      <family val="1"/>
    </font>
    <font>
      <sz val="10"/>
      <name val="Arial Narrow"/>
      <family val="2"/>
    </font>
    <font>
      <sz val="12"/>
      <name val="Arial Narrow"/>
      <family val="2"/>
    </font>
    <font>
      <b/>
      <sz val="14"/>
      <name val="標楷體"/>
      <family val="4"/>
    </font>
    <font>
      <b/>
      <sz val="14"/>
      <name val="Arial Narrow"/>
      <family val="2"/>
    </font>
    <font>
      <sz val="9"/>
      <name val="標楷體"/>
      <family val="4"/>
    </font>
    <font>
      <b/>
      <sz val="10"/>
      <name val="標楷體"/>
      <family val="4"/>
    </font>
    <font>
      <sz val="12"/>
      <color indexed="8"/>
      <name val="新細明體"/>
      <family val="1"/>
    </font>
    <font>
      <sz val="10"/>
      <name val="Times New Roman"/>
      <family val="1"/>
    </font>
    <font>
      <b/>
      <sz val="14"/>
      <name val="Times New Roman"/>
      <family val="1"/>
    </font>
    <font>
      <b/>
      <sz val="10"/>
      <name val="Times New Roman"/>
      <family val="1"/>
    </font>
    <font>
      <sz val="9"/>
      <name val="Tahoma"/>
      <family val="2"/>
    </font>
    <font>
      <b/>
      <sz val="9"/>
      <name val="細明體"/>
      <family val="3"/>
    </font>
    <font>
      <sz val="9"/>
      <name val="Times New Roman"/>
      <family val="1"/>
    </font>
    <font>
      <b/>
      <sz val="10"/>
      <name val="Arial Narrow"/>
      <family val="2"/>
    </font>
    <font>
      <b/>
      <sz val="16"/>
      <name val="Arial Narrow"/>
      <family val="2"/>
    </font>
    <font>
      <b/>
      <sz val="16"/>
      <name val="標楷體"/>
      <family val="4"/>
    </font>
    <font>
      <b/>
      <sz val="12"/>
      <name val="Arial Narrow"/>
      <family val="2"/>
    </font>
    <font>
      <sz val="12"/>
      <name val="標楷體"/>
      <family val="4"/>
    </font>
    <font>
      <sz val="10"/>
      <name val="細明體"/>
      <family val="3"/>
    </font>
    <font>
      <sz val="10"/>
      <color indexed="8"/>
      <name val="標楷體"/>
      <family val="4"/>
    </font>
    <font>
      <sz val="10"/>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Times New Roman"/>
      <family val="1"/>
    </font>
    <font>
      <sz val="10"/>
      <color indexed="10"/>
      <name val="細明體"/>
      <family val="3"/>
    </font>
    <font>
      <sz val="9"/>
      <color indexed="8"/>
      <name val="Times New Roman"/>
      <family val="1"/>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Times New Roman"/>
      <family val="1"/>
    </font>
    <font>
      <sz val="10"/>
      <color rgb="FFFF0000"/>
      <name val="細明體"/>
      <family val="3"/>
    </font>
    <font>
      <sz val="9"/>
      <color theme="1"/>
      <name val="Times New Roman"/>
      <family val="1"/>
    </font>
    <font>
      <sz val="10"/>
      <color theme="1"/>
      <name val="Times New Roman"/>
      <family val="1"/>
    </font>
    <font>
      <sz val="10"/>
      <color theme="1"/>
      <name val="標楷體"/>
      <family val="4"/>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6" fillId="0" borderId="0">
      <alignment/>
      <protection/>
    </xf>
    <xf numFmtId="0" fontId="6" fillId="0" borderId="0">
      <alignment/>
      <protection/>
    </xf>
    <xf numFmtId="37" fontId="1" fillId="0" borderId="0">
      <alignment/>
      <protection/>
    </xf>
    <xf numFmtId="37" fontId="1" fillId="0" borderId="0">
      <alignment/>
      <protection/>
    </xf>
    <xf numFmtId="0" fontId="6" fillId="0" borderId="0">
      <alignment/>
      <protection/>
    </xf>
    <xf numFmtId="0" fontId="6" fillId="0" borderId="0">
      <alignment/>
      <protection/>
    </xf>
    <xf numFmtId="0" fontId="14"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323">
    <xf numFmtId="0" fontId="0" fillId="0" borderId="0" xfId="0" applyAlignment="1">
      <alignment/>
    </xf>
    <xf numFmtId="0" fontId="8" fillId="0" borderId="0" xfId="38" applyFont="1" applyBorder="1" applyAlignment="1">
      <alignment horizontal="center" vertical="center"/>
      <protection/>
    </xf>
    <xf numFmtId="0" fontId="8" fillId="0" borderId="0" xfId="38" applyFont="1" applyAlignment="1">
      <alignment horizontal="center" vertical="center"/>
      <protection/>
    </xf>
    <xf numFmtId="0" fontId="8" fillId="0" borderId="10" xfId="38" applyFont="1" applyBorder="1" applyAlignment="1">
      <alignment horizontal="center" vertical="center"/>
      <protection/>
    </xf>
    <xf numFmtId="0" fontId="11" fillId="0" borderId="0" xfId="38" applyFont="1" applyAlignment="1">
      <alignment horizontal="distributed" vertical="center"/>
      <protection/>
    </xf>
    <xf numFmtId="0" fontId="8" fillId="0" borderId="0" xfId="38" applyFont="1" applyAlignment="1">
      <alignment horizontal="distributed" vertical="center"/>
      <protection/>
    </xf>
    <xf numFmtId="0" fontId="5" fillId="0" borderId="0" xfId="38" applyFont="1" applyAlignment="1">
      <alignment horizontal="left" vertical="center"/>
      <protection/>
    </xf>
    <xf numFmtId="0" fontId="8" fillId="0" borderId="0" xfId="38" applyFont="1" applyAlignment="1">
      <alignment horizontal="left" vertical="center"/>
      <protection/>
    </xf>
    <xf numFmtId="0" fontId="8" fillId="0" borderId="0" xfId="38" applyFont="1" applyAlignment="1" quotePrefix="1">
      <alignment horizontal="center" vertical="center"/>
      <protection/>
    </xf>
    <xf numFmtId="0" fontId="9" fillId="0" borderId="0" xfId="38" applyFont="1" applyAlignment="1">
      <alignment horizontal="distributed" vertical="center"/>
      <protection/>
    </xf>
    <xf numFmtId="0" fontId="9" fillId="0" borderId="0" xfId="38" applyFont="1" applyAlignment="1">
      <alignment horizontal="center" vertical="center"/>
      <protection/>
    </xf>
    <xf numFmtId="0" fontId="15" fillId="0" borderId="11" xfId="38" applyFont="1" applyFill="1" applyBorder="1" applyAlignment="1">
      <alignment horizontal="center" vertical="center"/>
      <protection/>
    </xf>
    <xf numFmtId="0" fontId="15" fillId="0" borderId="0" xfId="38" applyFont="1" applyFill="1" applyBorder="1" applyAlignment="1">
      <alignment horizontal="center" vertical="center"/>
      <protection/>
    </xf>
    <xf numFmtId="0" fontId="15" fillId="0" borderId="0" xfId="38" applyFont="1" applyFill="1" applyAlignment="1">
      <alignment horizontal="center" vertical="center"/>
      <protection/>
    </xf>
    <xf numFmtId="0" fontId="15" fillId="0" borderId="12" xfId="38" applyFont="1" applyFill="1" applyBorder="1" applyAlignment="1">
      <alignment horizontal="center" vertical="center"/>
      <protection/>
    </xf>
    <xf numFmtId="0" fontId="15" fillId="0" borderId="10" xfId="38" applyFont="1" applyFill="1" applyBorder="1" applyAlignment="1">
      <alignment vertical="center"/>
      <protection/>
    </xf>
    <xf numFmtId="0" fontId="15" fillId="0" borderId="10" xfId="38" applyFont="1" applyFill="1" applyBorder="1" applyAlignment="1" quotePrefix="1">
      <alignment horizontal="center" vertical="center"/>
      <protection/>
    </xf>
    <xf numFmtId="0" fontId="15" fillId="0" borderId="10" xfId="38" applyFont="1" applyFill="1" applyBorder="1" applyAlignment="1">
      <alignment horizontal="center" vertical="center"/>
      <protection/>
    </xf>
    <xf numFmtId="0" fontId="16" fillId="0" borderId="0" xfId="38" applyFont="1" applyFill="1" applyAlignment="1">
      <alignment horizontal="distributed" vertical="center"/>
      <protection/>
    </xf>
    <xf numFmtId="0" fontId="15" fillId="0" borderId="0" xfId="38" applyFont="1" applyFill="1" applyAlignment="1">
      <alignment horizontal="distributed" vertical="center"/>
      <protection/>
    </xf>
    <xf numFmtId="0" fontId="15" fillId="0" borderId="13" xfId="38" applyFont="1" applyFill="1" applyBorder="1" applyAlignment="1">
      <alignment horizontal="center" vertical="center" wrapText="1"/>
      <protection/>
    </xf>
    <xf numFmtId="0" fontId="17" fillId="0" borderId="14" xfId="38" applyFont="1" applyFill="1" applyBorder="1" applyAlignment="1">
      <alignment horizontal="centerContinuous" vertical="center"/>
      <protection/>
    </xf>
    <xf numFmtId="0" fontId="15" fillId="0" borderId="0" xfId="38" applyFont="1" applyFill="1" applyAlignment="1">
      <alignment horizontal="left" vertical="center"/>
      <protection/>
    </xf>
    <xf numFmtId="0" fontId="15" fillId="0" borderId="0" xfId="38" applyFont="1" applyFill="1" applyAlignment="1">
      <alignment horizontal="right" vertical="center"/>
      <protection/>
    </xf>
    <xf numFmtId="0" fontId="15" fillId="0" borderId="0" xfId="38" applyNumberFormat="1" applyFont="1" applyFill="1" applyAlignment="1">
      <alignment horizontal="right" vertical="center"/>
      <protection/>
    </xf>
    <xf numFmtId="0" fontId="15" fillId="0" borderId="0" xfId="38" applyFont="1" applyFill="1" applyAlignment="1">
      <alignment vertical="center"/>
      <protection/>
    </xf>
    <xf numFmtId="0" fontId="15" fillId="0" borderId="0" xfId="38" applyFont="1" applyFill="1" applyBorder="1" applyAlignment="1">
      <alignment horizontal="distributed" vertical="center"/>
      <protection/>
    </xf>
    <xf numFmtId="0" fontId="15" fillId="0" borderId="0" xfId="38" applyFont="1" applyFill="1" applyAlignment="1" quotePrefix="1">
      <alignment horizontal="left" vertical="center"/>
      <protection/>
    </xf>
    <xf numFmtId="0" fontId="15" fillId="0" borderId="0" xfId="38" applyFont="1" applyFill="1" applyAlignment="1" quotePrefix="1">
      <alignment horizontal="center" vertical="center"/>
      <protection/>
    </xf>
    <xf numFmtId="0" fontId="15" fillId="0" borderId="0" xfId="38" applyFont="1" applyFill="1" applyBorder="1" applyAlignment="1">
      <alignment vertical="center"/>
      <protection/>
    </xf>
    <xf numFmtId="0" fontId="6" fillId="0" borderId="0" xfId="38" applyFont="1" applyFill="1" applyAlignment="1">
      <alignment horizontal="distributed" vertical="center"/>
      <protection/>
    </xf>
    <xf numFmtId="0" fontId="6" fillId="0" borderId="0" xfId="38" applyFont="1" applyFill="1" applyAlignment="1">
      <alignment horizontal="center" vertical="center"/>
      <protection/>
    </xf>
    <xf numFmtId="0" fontId="6" fillId="0" borderId="0" xfId="38" applyFont="1" applyFill="1" applyBorder="1" applyAlignment="1">
      <alignment horizontal="distributed" vertical="center"/>
      <protection/>
    </xf>
    <xf numFmtId="37" fontId="15" fillId="0" borderId="12" xfId="36" applyFont="1" applyFill="1" applyBorder="1" applyAlignment="1">
      <alignment horizontal="center" vertical="center"/>
      <protection/>
    </xf>
    <xf numFmtId="0" fontId="15" fillId="0" borderId="0" xfId="38" applyFont="1" applyAlignment="1">
      <alignment horizontal="distributed" vertical="center"/>
      <protection/>
    </xf>
    <xf numFmtId="0" fontId="15" fillId="0" borderId="0" xfId="38" applyFont="1" applyBorder="1" applyAlignment="1">
      <alignment horizontal="center" vertical="center"/>
      <protection/>
    </xf>
    <xf numFmtId="0" fontId="15" fillId="0" borderId="0" xfId="38" applyFont="1" applyBorder="1" applyAlignment="1">
      <alignment horizontal="distributed" vertical="center"/>
      <protection/>
    </xf>
    <xf numFmtId="49" fontId="15" fillId="0" borderId="11" xfId="33" applyNumberFormat="1" applyFont="1" applyFill="1" applyBorder="1" applyAlignment="1">
      <alignment horizontal="center" vertical="center" wrapText="1"/>
      <protection/>
    </xf>
    <xf numFmtId="0" fontId="15" fillId="0" borderId="11" xfId="33" applyFont="1" applyFill="1" applyBorder="1" applyAlignment="1">
      <alignment horizontal="center" vertical="center" wrapText="1"/>
      <protection/>
    </xf>
    <xf numFmtId="0" fontId="15" fillId="0" borderId="15" xfId="33" applyFont="1" applyFill="1" applyBorder="1" applyAlignment="1">
      <alignment horizontal="center" vertical="center" wrapText="1"/>
      <protection/>
    </xf>
    <xf numFmtId="0" fontId="15" fillId="0" borderId="11" xfId="38" applyFont="1" applyBorder="1" applyAlignment="1">
      <alignment horizontal="center" vertical="center"/>
      <protection/>
    </xf>
    <xf numFmtId="0" fontId="15" fillId="0" borderId="0" xfId="38" applyFont="1" applyAlignment="1">
      <alignment horizontal="center" vertical="center"/>
      <protection/>
    </xf>
    <xf numFmtId="0" fontId="15" fillId="0" borderId="12" xfId="38" applyFont="1" applyBorder="1" applyAlignment="1">
      <alignment horizontal="center" vertical="center"/>
      <protection/>
    </xf>
    <xf numFmtId="0" fontId="15" fillId="0" borderId="10" xfId="38" applyFont="1" applyBorder="1" applyAlignment="1">
      <alignment vertical="center"/>
      <protection/>
    </xf>
    <xf numFmtId="0" fontId="15" fillId="0" borderId="10" xfId="38" applyFont="1" applyBorder="1" applyAlignment="1">
      <alignment horizontal="center" vertical="center"/>
      <protection/>
    </xf>
    <xf numFmtId="0" fontId="15" fillId="0" borderId="10" xfId="38" applyFont="1" applyBorder="1" applyAlignment="1">
      <alignment horizontal="right" vertical="center"/>
      <protection/>
    </xf>
    <xf numFmtId="0" fontId="16" fillId="0" borderId="0" xfId="38" applyFont="1" applyAlignment="1">
      <alignment horizontal="distributed" vertical="center"/>
      <protection/>
    </xf>
    <xf numFmtId="0" fontId="15" fillId="0" borderId="16" xfId="38" applyFont="1" applyBorder="1" applyAlignment="1">
      <alignment horizontal="center" vertical="center" wrapText="1"/>
      <protection/>
    </xf>
    <xf numFmtId="0" fontId="15" fillId="0" borderId="14" xfId="38" applyFont="1" applyBorder="1" applyAlignment="1" quotePrefix="1">
      <alignment horizontal="center" vertical="center" wrapText="1"/>
      <protection/>
    </xf>
    <xf numFmtId="0" fontId="15" fillId="0" borderId="13" xfId="38" applyFont="1" applyBorder="1" applyAlignment="1">
      <alignment horizontal="center" vertical="center" wrapText="1"/>
      <protection/>
    </xf>
    <xf numFmtId="37" fontId="15" fillId="0" borderId="13" xfId="36" applyFont="1" applyBorder="1" applyAlignment="1" applyProtection="1">
      <alignment horizontal="center" vertical="center" wrapText="1"/>
      <protection/>
    </xf>
    <xf numFmtId="0" fontId="15" fillId="0" borderId="12" xfId="0" applyFont="1" applyBorder="1" applyAlignment="1">
      <alignment horizontal="center" vertical="center" wrapText="1"/>
    </xf>
    <xf numFmtId="0" fontId="20" fillId="0" borderId="12" xfId="38" applyFont="1" applyBorder="1" applyAlignment="1">
      <alignment horizontal="center" vertical="center" wrapText="1"/>
      <protection/>
    </xf>
    <xf numFmtId="0" fontId="15" fillId="0" borderId="17" xfId="38" applyFont="1" applyBorder="1" applyAlignment="1">
      <alignment horizontal="center" vertical="center"/>
      <protection/>
    </xf>
    <xf numFmtId="176" fontId="15" fillId="0" borderId="0" xfId="38" applyNumberFormat="1" applyFont="1" applyFill="1" applyAlignment="1">
      <alignment horizontal="distributed" vertical="center" wrapText="1"/>
      <protection/>
    </xf>
    <xf numFmtId="0" fontId="66" fillId="0" borderId="0" xfId="38" applyFont="1" applyAlignment="1">
      <alignment horizontal="center" vertical="center"/>
      <protection/>
    </xf>
    <xf numFmtId="0" fontId="15" fillId="0" borderId="0" xfId="38" applyFont="1" applyAlignment="1" quotePrefix="1">
      <alignment horizontal="left" vertical="center"/>
      <protection/>
    </xf>
    <xf numFmtId="0" fontId="15" fillId="0" borderId="0" xfId="38" applyFont="1" applyAlignment="1" quotePrefix="1">
      <alignment horizontal="center" vertical="center"/>
      <protection/>
    </xf>
    <xf numFmtId="0" fontId="15" fillId="0" borderId="0" xfId="38" applyFont="1" applyAlignment="1">
      <alignment vertical="center"/>
      <protection/>
    </xf>
    <xf numFmtId="0" fontId="15" fillId="0" borderId="0" xfId="38" applyFont="1" applyBorder="1" applyAlignment="1">
      <alignment vertical="center"/>
      <protection/>
    </xf>
    <xf numFmtId="0" fontId="6" fillId="0" borderId="0" xfId="38" applyFont="1" applyAlignment="1">
      <alignment horizontal="distributed" vertical="center"/>
      <protection/>
    </xf>
    <xf numFmtId="0" fontId="6" fillId="0" borderId="0" xfId="38" applyFont="1" applyAlignment="1">
      <alignment horizontal="center" vertical="center"/>
      <protection/>
    </xf>
    <xf numFmtId="0" fontId="6" fillId="0" borderId="0" xfId="38" applyFont="1" applyBorder="1" applyAlignment="1">
      <alignment horizontal="distributed" vertical="center"/>
      <protection/>
    </xf>
    <xf numFmtId="0" fontId="5" fillId="0" borderId="0" xfId="38" applyFont="1" applyFill="1" applyAlignment="1">
      <alignment horizontal="left" vertical="center"/>
      <protection/>
    </xf>
    <xf numFmtId="0" fontId="8" fillId="0" borderId="11" xfId="38" applyFont="1" applyBorder="1" applyAlignment="1">
      <alignment horizontal="center" vertical="center"/>
      <protection/>
    </xf>
    <xf numFmtId="0" fontId="8" fillId="0" borderId="18" xfId="40" applyFont="1" applyFill="1" applyBorder="1" applyAlignment="1">
      <alignment/>
      <protection/>
    </xf>
    <xf numFmtId="0" fontId="8" fillId="0" borderId="15" xfId="38" applyFont="1" applyBorder="1" applyAlignment="1">
      <alignment horizontal="center" vertical="center"/>
      <protection/>
    </xf>
    <xf numFmtId="0" fontId="8" fillId="0" borderId="12" xfId="38" applyFont="1" applyBorder="1" applyAlignment="1">
      <alignment horizontal="center" vertical="center"/>
      <protection/>
    </xf>
    <xf numFmtId="0" fontId="8" fillId="0" borderId="10" xfId="40" applyFont="1" applyFill="1" applyBorder="1" applyAlignment="1">
      <alignment vertical="center"/>
      <protection/>
    </xf>
    <xf numFmtId="0" fontId="8" fillId="0" borderId="10" xfId="38" applyFont="1" applyBorder="1" applyAlignment="1" quotePrefix="1">
      <alignment horizontal="center" vertical="center"/>
      <protection/>
    </xf>
    <xf numFmtId="0" fontId="8" fillId="0" borderId="10" xfId="38" applyFont="1" applyBorder="1" applyAlignment="1">
      <alignment horizontal="right" vertical="center"/>
      <protection/>
    </xf>
    <xf numFmtId="0" fontId="8" fillId="0" borderId="10" xfId="0" applyFont="1" applyBorder="1" applyAlignment="1">
      <alignment horizontal="right" vertical="center"/>
    </xf>
    <xf numFmtId="0" fontId="8" fillId="0" borderId="13" xfId="37" applyFont="1" applyBorder="1" applyAlignment="1">
      <alignment horizontal="center" vertical="center" wrapText="1"/>
      <protection/>
    </xf>
    <xf numFmtId="0" fontId="8" fillId="0" borderId="12" xfId="0" applyFont="1" applyBorder="1" applyAlignment="1">
      <alignment horizontal="center" vertical="center"/>
    </xf>
    <xf numFmtId="0" fontId="8" fillId="0" borderId="12" xfId="37" applyFont="1" applyBorder="1" applyAlignment="1">
      <alignment horizontal="center" vertical="center" wrapText="1"/>
      <protection/>
    </xf>
    <xf numFmtId="0" fontId="8" fillId="0" borderId="17" xfId="37" applyFont="1" applyBorder="1" applyAlignment="1">
      <alignment horizontal="center" vertical="center" wrapText="1"/>
      <protection/>
    </xf>
    <xf numFmtId="0" fontId="21" fillId="0" borderId="19" xfId="0" applyFont="1" applyBorder="1" applyAlignment="1" quotePrefix="1">
      <alignment horizontal="centerContinuous" vertical="center"/>
    </xf>
    <xf numFmtId="0" fontId="8" fillId="0" borderId="13" xfId="38" applyFont="1" applyBorder="1" applyAlignment="1">
      <alignment horizontal="center" vertical="center"/>
      <protection/>
    </xf>
    <xf numFmtId="177" fontId="21" fillId="0" borderId="19" xfId="38" applyNumberFormat="1" applyFont="1" applyBorder="1" applyAlignment="1">
      <alignment horizontal="right" vertical="center"/>
      <protection/>
    </xf>
    <xf numFmtId="177" fontId="8" fillId="0" borderId="19" xfId="38" applyNumberFormat="1" applyFont="1" applyBorder="1" applyAlignment="1">
      <alignment horizontal="right" vertical="center"/>
      <protection/>
    </xf>
    <xf numFmtId="0" fontId="8" fillId="0" borderId="19" xfId="38" applyFont="1" applyBorder="1" applyAlignment="1">
      <alignment horizontal="distributed" vertical="center"/>
      <protection/>
    </xf>
    <xf numFmtId="0" fontId="8" fillId="0" borderId="19" xfId="0" applyFont="1" applyBorder="1" applyAlignment="1">
      <alignment horizontal="center" vertical="center"/>
    </xf>
    <xf numFmtId="0" fontId="8" fillId="0" borderId="20" xfId="38" applyFont="1" applyBorder="1" applyAlignment="1">
      <alignment horizontal="center" vertical="center"/>
      <protection/>
    </xf>
    <xf numFmtId="0" fontId="8" fillId="0" borderId="17" xfId="38" applyFont="1" applyBorder="1" applyAlignment="1">
      <alignment horizontal="center" vertical="center"/>
      <protection/>
    </xf>
    <xf numFmtId="0" fontId="8" fillId="0" borderId="10" xfId="38" applyFont="1" applyBorder="1" applyAlignment="1">
      <alignment horizontal="distributed" vertical="center"/>
      <protection/>
    </xf>
    <xf numFmtId="177" fontId="8" fillId="0" borderId="10" xfId="38" applyNumberFormat="1" applyFont="1" applyBorder="1" applyAlignment="1">
      <alignment horizontal="right" vertical="center"/>
      <protection/>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34" applyFont="1" applyBorder="1" applyAlignment="1" quotePrefix="1">
      <alignment horizontal="left" vertical="center"/>
      <protection/>
    </xf>
    <xf numFmtId="0" fontId="8" fillId="0" borderId="0" xfId="34" applyFont="1" applyBorder="1" applyAlignment="1" quotePrefix="1">
      <alignment horizontal="right" vertical="center"/>
      <protection/>
    </xf>
    <xf numFmtId="0" fontId="8" fillId="0" borderId="0" xfId="0" applyFont="1" applyFill="1" applyAlignment="1">
      <alignment vertical="center"/>
    </xf>
    <xf numFmtId="0" fontId="8" fillId="0" borderId="0" xfId="38" applyFont="1" applyAlignment="1" quotePrefix="1">
      <alignment horizontal="left" vertical="center"/>
      <protection/>
    </xf>
    <xf numFmtId="0" fontId="8" fillId="0" borderId="0" xfId="37" applyFont="1" applyFill="1" applyAlignment="1">
      <alignment vertical="center"/>
      <protection/>
    </xf>
    <xf numFmtId="0" fontId="22" fillId="0" borderId="0" xfId="38" applyFont="1" applyAlignment="1">
      <alignment horizontal="left" vertical="center"/>
      <protection/>
    </xf>
    <xf numFmtId="0" fontId="22" fillId="0" borderId="0" xfId="38" applyFont="1" applyAlignment="1">
      <alignment horizontal="centerContinuous" vertical="center"/>
      <protection/>
    </xf>
    <xf numFmtId="0" fontId="22" fillId="0" borderId="0" xfId="38" applyFont="1" applyAlignment="1">
      <alignment vertical="center"/>
      <protection/>
    </xf>
    <xf numFmtId="0" fontId="24" fillId="0" borderId="0" xfId="38" applyNumberFormat="1" applyFont="1" applyAlignment="1">
      <alignment horizontal="center" vertical="center"/>
      <protection/>
    </xf>
    <xf numFmtId="0" fontId="24" fillId="0" borderId="0" xfId="38" applyNumberFormat="1" applyFont="1" applyAlignment="1">
      <alignment vertical="center"/>
      <protection/>
    </xf>
    <xf numFmtId="0" fontId="9" fillId="0" borderId="0" xfId="38" applyFont="1" applyAlignment="1">
      <alignment vertical="center"/>
      <protection/>
    </xf>
    <xf numFmtId="0" fontId="9" fillId="0" borderId="0" xfId="0" applyFont="1" applyFill="1" applyAlignment="1">
      <alignment vertical="center"/>
    </xf>
    <xf numFmtId="0" fontId="9" fillId="0" borderId="0" xfId="37" applyFont="1" applyFill="1" applyAlignment="1">
      <alignment vertical="center"/>
      <protection/>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41" applyFont="1" applyFill="1" applyAlignment="1">
      <alignment vertical="center"/>
      <protection/>
    </xf>
    <xf numFmtId="0" fontId="5" fillId="0" borderId="0" xfId="0" applyFont="1" applyFill="1" applyAlignment="1">
      <alignment horizontal="right" vertical="center"/>
    </xf>
    <xf numFmtId="0" fontId="15" fillId="33" borderId="0" xfId="38" applyFont="1" applyFill="1" applyBorder="1" applyAlignment="1">
      <alignment horizontal="center" vertical="center" wrapText="1"/>
      <protection/>
    </xf>
    <xf numFmtId="41" fontId="15" fillId="0" borderId="19" xfId="38" applyNumberFormat="1" applyFont="1" applyBorder="1" applyAlignment="1">
      <alignment horizontal="left" vertical="center"/>
      <protection/>
    </xf>
    <xf numFmtId="0" fontId="8" fillId="0" borderId="0" xfId="38" applyFont="1" applyFill="1" applyAlignment="1">
      <alignment horizontal="distributed" vertical="center" wrapText="1"/>
      <protection/>
    </xf>
    <xf numFmtId="41" fontId="26" fillId="0" borderId="13" xfId="38" applyNumberFormat="1" applyFont="1" applyFill="1" applyBorder="1" applyAlignment="1">
      <alignment vertical="center"/>
      <protection/>
    </xf>
    <xf numFmtId="41" fontId="26" fillId="0" borderId="19" xfId="38" applyNumberFormat="1" applyFont="1" applyFill="1" applyBorder="1" applyAlignment="1">
      <alignment vertical="center"/>
      <protection/>
    </xf>
    <xf numFmtId="176" fontId="26" fillId="0" borderId="0" xfId="38" applyNumberFormat="1" applyFont="1" applyFill="1" applyAlignment="1">
      <alignment horizontal="distributed" vertical="center" wrapText="1"/>
      <protection/>
    </xf>
    <xf numFmtId="0" fontId="26" fillId="0" borderId="0" xfId="38" applyFont="1" applyFill="1" applyAlignment="1">
      <alignment horizontal="distributed" vertical="center"/>
      <protection/>
    </xf>
    <xf numFmtId="0" fontId="67" fillId="0" borderId="0" xfId="38" applyFont="1" applyAlignment="1">
      <alignment horizontal="center" vertical="center"/>
      <protection/>
    </xf>
    <xf numFmtId="0" fontId="26" fillId="0" borderId="0" xfId="38" applyFont="1" applyFill="1" applyBorder="1" applyAlignment="1">
      <alignment horizontal="distributed" vertical="center"/>
      <protection/>
    </xf>
    <xf numFmtId="0" fontId="26" fillId="0" borderId="0" xfId="38" applyFont="1" applyAlignment="1">
      <alignment horizontal="distributed" vertical="center"/>
      <protection/>
    </xf>
    <xf numFmtId="0" fontId="15" fillId="0" borderId="0" xfId="38" applyFont="1" applyBorder="1" applyAlignment="1">
      <alignment horizontal="distributed" vertical="center" wrapText="1"/>
      <protection/>
    </xf>
    <xf numFmtId="0" fontId="5" fillId="0" borderId="0" xfId="38" applyFont="1" applyFill="1" applyBorder="1" applyAlignment="1">
      <alignment horizontal="center" vertical="center" wrapText="1"/>
      <protection/>
    </xf>
    <xf numFmtId="186" fontId="15" fillId="0" borderId="10" xfId="42" applyNumberFormat="1" applyFont="1" applyFill="1" applyBorder="1" applyAlignment="1">
      <alignment horizontal="center" vertical="center" wrapText="1"/>
    </xf>
    <xf numFmtId="186" fontId="5" fillId="0" borderId="10" xfId="38" applyNumberFormat="1" applyFont="1" applyBorder="1" applyAlignment="1">
      <alignment horizontal="center" vertical="center" wrapText="1"/>
      <protection/>
    </xf>
    <xf numFmtId="186" fontId="15" fillId="0" borderId="0" xfId="42" applyNumberFormat="1" applyFont="1" applyFill="1" applyBorder="1" applyAlignment="1">
      <alignment horizontal="center" vertical="center" wrapText="1"/>
    </xf>
    <xf numFmtId="186" fontId="5" fillId="0" borderId="10" xfId="38" applyNumberFormat="1" applyFont="1" applyBorder="1" applyAlignment="1">
      <alignment horizontal="center" vertical="center"/>
      <protection/>
    </xf>
    <xf numFmtId="186" fontId="15" fillId="0" borderId="10" xfId="38" applyNumberFormat="1" applyFont="1" applyBorder="1" applyAlignment="1">
      <alignment horizontal="center" vertical="center"/>
      <protection/>
    </xf>
    <xf numFmtId="190" fontId="66" fillId="0" borderId="10" xfId="38" applyNumberFormat="1" applyFont="1" applyBorder="1" applyAlignment="1">
      <alignment horizontal="right" vertical="center"/>
      <protection/>
    </xf>
    <xf numFmtId="186" fontId="5" fillId="0" borderId="19" xfId="42" applyNumberFormat="1" applyFont="1" applyFill="1" applyBorder="1" applyAlignment="1">
      <alignment vertical="center" wrapText="1"/>
    </xf>
    <xf numFmtId="0" fontId="15" fillId="33" borderId="0" xfId="38" applyFont="1" applyFill="1" applyBorder="1" applyAlignment="1">
      <alignment horizontal="center" vertical="center" wrapText="1"/>
      <protection/>
    </xf>
    <xf numFmtId="0" fontId="5" fillId="33" borderId="0" xfId="38" applyFont="1" applyFill="1" applyBorder="1" applyAlignment="1">
      <alignment horizontal="center" vertical="center" wrapText="1"/>
      <protection/>
    </xf>
    <xf numFmtId="0" fontId="5" fillId="0" borderId="21" xfId="38" applyFont="1" applyFill="1" applyBorder="1" applyAlignment="1">
      <alignment vertical="center" wrapText="1"/>
      <protection/>
    </xf>
    <xf numFmtId="176" fontId="5" fillId="0" borderId="21" xfId="39" applyNumberFormat="1" applyFont="1" applyFill="1" applyBorder="1" applyAlignment="1">
      <alignment vertical="center" wrapText="1"/>
      <protection/>
    </xf>
    <xf numFmtId="186" fontId="5" fillId="0" borderId="13" xfId="42" applyNumberFormat="1" applyFont="1" applyFill="1" applyBorder="1" applyAlignment="1">
      <alignment vertical="center" wrapText="1"/>
    </xf>
    <xf numFmtId="186" fontId="15" fillId="0" borderId="17" xfId="42" applyNumberFormat="1" applyFont="1" applyFill="1" applyBorder="1" applyAlignment="1">
      <alignment horizontal="center" vertical="center"/>
    </xf>
    <xf numFmtId="0" fontId="17" fillId="0" borderId="14" xfId="38" applyFont="1" applyBorder="1" applyAlignment="1">
      <alignment horizontal="centerContinuous" vertical="center"/>
      <protection/>
    </xf>
    <xf numFmtId="3" fontId="12" fillId="0" borderId="13" xfId="38" applyNumberFormat="1" applyFont="1" applyFill="1" applyBorder="1" applyAlignment="1">
      <alignment vertical="center" wrapText="1"/>
      <protection/>
    </xf>
    <xf numFmtId="3" fontId="12" fillId="0" borderId="19" xfId="38" applyNumberFormat="1" applyFont="1" applyFill="1" applyBorder="1" applyAlignment="1">
      <alignment vertical="center" wrapText="1"/>
      <protection/>
    </xf>
    <xf numFmtId="3" fontId="12" fillId="0" borderId="18" xfId="38" applyNumberFormat="1" applyFont="1" applyFill="1" applyBorder="1" applyAlignment="1">
      <alignment vertical="top" wrapText="1"/>
      <protection/>
    </xf>
    <xf numFmtId="0" fontId="67" fillId="0" borderId="0" xfId="38" applyFont="1" applyFill="1" applyAlignment="1">
      <alignment horizontal="distributed" vertical="center"/>
      <protection/>
    </xf>
    <xf numFmtId="176" fontId="20" fillId="33" borderId="0" xfId="38" applyNumberFormat="1" applyFont="1" applyFill="1" applyBorder="1" applyAlignment="1">
      <alignment horizontal="right" vertical="center"/>
      <protection/>
    </xf>
    <xf numFmtId="3" fontId="15" fillId="33" borderId="0" xfId="38" applyNumberFormat="1" applyFont="1" applyFill="1" applyBorder="1" applyAlignment="1">
      <alignment horizontal="center" vertical="center" wrapText="1"/>
      <protection/>
    </xf>
    <xf numFmtId="0" fontId="5" fillId="0" borderId="21" xfId="38" applyFont="1" applyBorder="1" applyAlignment="1">
      <alignment horizontal="left" vertical="center" wrapText="1"/>
      <protection/>
    </xf>
    <xf numFmtId="0" fontId="15" fillId="0" borderId="18" xfId="38" applyFont="1" applyBorder="1" applyAlignment="1">
      <alignment horizontal="center" vertical="center"/>
      <protection/>
    </xf>
    <xf numFmtId="0" fontId="5" fillId="33" borderId="0" xfId="38" applyFont="1" applyFill="1" applyBorder="1" applyAlignment="1">
      <alignment horizontal="center" vertical="center" wrapText="1"/>
      <protection/>
    </xf>
    <xf numFmtId="0" fontId="5" fillId="33" borderId="17" xfId="38" applyFont="1" applyFill="1" applyBorder="1" applyAlignment="1">
      <alignment horizontal="center" vertical="center" wrapText="1"/>
      <protection/>
    </xf>
    <xf numFmtId="0" fontId="15" fillId="33" borderId="0" xfId="38" applyFont="1" applyFill="1" applyBorder="1" applyAlignment="1">
      <alignment horizontal="right" vertical="center" wrapText="1"/>
      <protection/>
    </xf>
    <xf numFmtId="0" fontId="15" fillId="33" borderId="10" xfId="38" applyFont="1" applyFill="1" applyBorder="1" applyAlignment="1">
      <alignment horizontal="center" vertical="center" wrapText="1"/>
      <protection/>
    </xf>
    <xf numFmtId="3" fontId="20" fillId="33" borderId="0" xfId="38" applyNumberFormat="1" applyFont="1" applyFill="1" applyBorder="1" applyAlignment="1">
      <alignment horizontal="right" vertical="center" wrapText="1"/>
      <protection/>
    </xf>
    <xf numFmtId="176" fontId="5" fillId="33" borderId="0" xfId="38" applyNumberFormat="1" applyFont="1" applyFill="1" applyBorder="1" applyAlignment="1">
      <alignment horizontal="left" vertical="top" wrapText="1"/>
      <protection/>
    </xf>
    <xf numFmtId="0" fontId="5" fillId="33" borderId="21" xfId="38" applyFont="1" applyFill="1" applyBorder="1" applyAlignment="1">
      <alignment horizontal="left" vertical="top" wrapText="1"/>
      <protection/>
    </xf>
    <xf numFmtId="3" fontId="5" fillId="0" borderId="21" xfId="38" applyNumberFormat="1" applyFont="1" applyFill="1" applyBorder="1" applyAlignment="1">
      <alignment horizontal="left" vertical="top" wrapText="1"/>
      <protection/>
    </xf>
    <xf numFmtId="0" fontId="5" fillId="0" borderId="21" xfId="38" applyFont="1" applyFill="1" applyBorder="1" applyAlignment="1">
      <alignment horizontal="center" vertical="center" wrapText="1"/>
      <protection/>
    </xf>
    <xf numFmtId="0" fontId="5" fillId="0" borderId="20" xfId="38" applyFont="1" applyFill="1" applyBorder="1" applyAlignment="1">
      <alignment horizontal="center" vertical="center" wrapText="1"/>
      <protection/>
    </xf>
    <xf numFmtId="0" fontId="21" fillId="0" borderId="14" xfId="0" applyFont="1" applyBorder="1" applyAlignment="1" quotePrefix="1">
      <alignment horizontal="centerContinuous" vertical="center"/>
    </xf>
    <xf numFmtId="194" fontId="20" fillId="0" borderId="19" xfId="38" applyNumberFormat="1" applyFont="1" applyFill="1" applyBorder="1" applyAlignment="1">
      <alignment vertical="center" wrapText="1"/>
      <protection/>
    </xf>
    <xf numFmtId="0" fontId="5" fillId="33" borderId="20" xfId="38" applyFont="1" applyFill="1" applyBorder="1" applyAlignment="1">
      <alignment vertical="center" wrapText="1"/>
      <protection/>
    </xf>
    <xf numFmtId="0" fontId="5" fillId="33" borderId="18" xfId="38" applyFont="1" applyFill="1" applyBorder="1" applyAlignment="1">
      <alignment horizontal="center" vertical="center" wrapText="1"/>
      <protection/>
    </xf>
    <xf numFmtId="186" fontId="15" fillId="0" borderId="18" xfId="42" applyNumberFormat="1" applyFont="1" applyFill="1" applyBorder="1" applyAlignment="1">
      <alignment horizontal="center" vertical="center"/>
    </xf>
    <xf numFmtId="3" fontId="12" fillId="0" borderId="17" xfId="38" applyNumberFormat="1" applyFont="1" applyFill="1" applyBorder="1" applyAlignment="1">
      <alignment vertical="center" wrapText="1"/>
      <protection/>
    </xf>
    <xf numFmtId="0" fontId="5" fillId="0" borderId="0" xfId="38" applyFont="1" applyFill="1" applyAlignment="1">
      <alignment horizontal="right" vertical="center"/>
      <protection/>
    </xf>
    <xf numFmtId="176" fontId="5" fillId="33" borderId="20" xfId="38" applyNumberFormat="1" applyFont="1" applyFill="1" applyBorder="1" applyAlignment="1">
      <alignment horizontal="left" vertical="top" wrapText="1"/>
      <protection/>
    </xf>
    <xf numFmtId="0" fontId="15" fillId="0" borderId="0" xfId="38" applyFont="1" applyFill="1" applyAlignment="1">
      <alignment/>
      <protection/>
    </xf>
    <xf numFmtId="0" fontId="15" fillId="0" borderId="0" xfId="38" applyFont="1" applyFill="1" applyAlignment="1">
      <alignment horizontal="distributed"/>
      <protection/>
    </xf>
    <xf numFmtId="0" fontId="15" fillId="0" borderId="0" xfId="38" applyNumberFormat="1" applyFont="1" applyFill="1" applyAlignment="1">
      <alignment horizontal="right"/>
      <protection/>
    </xf>
    <xf numFmtId="0" fontId="15" fillId="0" borderId="0" xfId="38" applyFont="1" applyFill="1" applyAlignment="1">
      <alignment horizontal="center"/>
      <protection/>
    </xf>
    <xf numFmtId="0" fontId="15" fillId="0" borderId="0" xfId="38" applyFont="1" applyFill="1" applyBorder="1" applyAlignment="1">
      <alignment horizontal="center"/>
      <protection/>
    </xf>
    <xf numFmtId="3" fontId="20" fillId="0" borderId="19" xfId="38" applyNumberFormat="1" applyFont="1" applyFill="1" applyBorder="1" applyAlignment="1">
      <alignment vertical="center" wrapText="1"/>
      <protection/>
    </xf>
    <xf numFmtId="0" fontId="15" fillId="0" borderId="0" xfId="38" applyFont="1" applyFill="1" applyAlignment="1">
      <alignment horizontal="left" vertical="top"/>
      <protection/>
    </xf>
    <xf numFmtId="0" fontId="15" fillId="0" borderId="0" xfId="38" applyFont="1" applyFill="1" applyAlignment="1">
      <alignment horizontal="right" vertical="top"/>
      <protection/>
    </xf>
    <xf numFmtId="0" fontId="15" fillId="0" borderId="0" xfId="38" applyFont="1" applyFill="1" applyAlignment="1">
      <alignment horizontal="distributed" vertical="top"/>
      <protection/>
    </xf>
    <xf numFmtId="0" fontId="15" fillId="0" borderId="0" xfId="38" applyNumberFormat="1" applyFont="1" applyFill="1" applyAlignment="1">
      <alignment horizontal="right" vertical="top"/>
      <protection/>
    </xf>
    <xf numFmtId="0" fontId="15" fillId="0" borderId="0" xfId="38" applyFont="1" applyFill="1" applyAlignment="1">
      <alignment horizontal="center" vertical="top"/>
      <protection/>
    </xf>
    <xf numFmtId="0" fontId="5" fillId="0" borderId="0" xfId="38" applyFont="1" applyFill="1" applyBorder="1" applyAlignment="1">
      <alignment horizontal="right" vertical="top"/>
      <protection/>
    </xf>
    <xf numFmtId="0" fontId="15" fillId="33" borderId="0" xfId="38" applyFont="1" applyFill="1" applyBorder="1" applyAlignment="1">
      <alignment horizontal="center" vertical="center" wrapText="1"/>
      <protection/>
    </xf>
    <xf numFmtId="0" fontId="5" fillId="33" borderId="0" xfId="38" applyFont="1" applyFill="1" applyBorder="1" applyAlignment="1">
      <alignment horizontal="center" vertical="center" wrapText="1"/>
      <protection/>
    </xf>
    <xf numFmtId="0" fontId="15" fillId="33" borderId="0" xfId="38" applyFont="1" applyFill="1" applyBorder="1" applyAlignment="1">
      <alignment horizontal="center" vertical="center" wrapText="1"/>
      <protection/>
    </xf>
    <xf numFmtId="0" fontId="5" fillId="33" borderId="0" xfId="38" applyFont="1" applyFill="1" applyBorder="1" applyAlignment="1">
      <alignment horizontal="center" vertical="center" wrapText="1"/>
      <protection/>
    </xf>
    <xf numFmtId="0" fontId="26" fillId="0" borderId="0" xfId="38" applyFont="1" applyFill="1" applyAlignment="1">
      <alignment horizontal="distributed" vertical="center" wrapText="1"/>
      <protection/>
    </xf>
    <xf numFmtId="181" fontId="20" fillId="0" borderId="0" xfId="38" applyNumberFormat="1" applyFont="1" applyFill="1" applyBorder="1" applyAlignment="1">
      <alignment horizontal="right" vertical="center" wrapText="1"/>
      <protection/>
    </xf>
    <xf numFmtId="176" fontId="5" fillId="0" borderId="21" xfId="38" applyNumberFormat="1" applyFont="1" applyFill="1" applyBorder="1" applyAlignment="1">
      <alignment horizontal="left" vertical="top" wrapText="1"/>
      <protection/>
    </xf>
    <xf numFmtId="0" fontId="15" fillId="0" borderId="0" xfId="38" applyFont="1" applyFill="1" applyBorder="1" applyAlignment="1">
      <alignment horizontal="right" vertical="center" wrapText="1"/>
      <protection/>
    </xf>
    <xf numFmtId="0" fontId="5" fillId="33" borderId="21" xfId="38" applyFont="1" applyFill="1" applyBorder="1" applyAlignment="1">
      <alignment horizontal="left" vertical="top" wrapText="1"/>
      <protection/>
    </xf>
    <xf numFmtId="202" fontId="15" fillId="0" borderId="13" xfId="36" applyNumberFormat="1" applyFont="1" applyBorder="1" applyAlignment="1" applyProtection="1">
      <alignment horizontal="center" vertical="center" wrapText="1"/>
      <protection/>
    </xf>
    <xf numFmtId="4" fontId="20" fillId="0" borderId="19" xfId="38" applyNumberFormat="1" applyFont="1" applyFill="1" applyBorder="1" applyAlignment="1">
      <alignment vertical="center" wrapText="1"/>
      <protection/>
    </xf>
    <xf numFmtId="0" fontId="15" fillId="0" borderId="0" xfId="38" applyFont="1" applyFill="1" applyAlignment="1">
      <alignment horizontal="right" vertical="center" indent="3"/>
      <protection/>
    </xf>
    <xf numFmtId="0" fontId="15" fillId="0" borderId="0" xfId="38" applyFont="1" applyFill="1" applyBorder="1" applyAlignment="1">
      <alignment horizontal="left" vertical="center"/>
      <protection/>
    </xf>
    <xf numFmtId="3" fontId="15" fillId="33" borderId="0" xfId="38" applyNumberFormat="1" applyFont="1" applyFill="1" applyBorder="1" applyAlignment="1">
      <alignment horizontal="right" vertical="center" wrapText="1"/>
      <protection/>
    </xf>
    <xf numFmtId="176" fontId="68" fillId="33" borderId="0" xfId="48" applyNumberFormat="1" applyFont="1" applyFill="1" applyBorder="1" applyAlignment="1">
      <alignment horizontal="center" vertical="center" wrapText="1"/>
    </xf>
    <xf numFmtId="0" fontId="15" fillId="33" borderId="10" xfId="38" applyFont="1" applyFill="1" applyBorder="1" applyAlignment="1">
      <alignment horizontal="right" vertical="center" wrapText="1"/>
      <protection/>
    </xf>
    <xf numFmtId="41" fontId="20" fillId="33" borderId="10" xfId="38" applyNumberFormat="1" applyFont="1" applyFill="1" applyBorder="1" applyAlignment="1">
      <alignment horizontal="right" vertical="center" wrapText="1"/>
      <protection/>
    </xf>
    <xf numFmtId="201" fontId="20" fillId="33" borderId="10" xfId="38" applyNumberFormat="1" applyFont="1" applyFill="1" applyBorder="1" applyAlignment="1">
      <alignment horizontal="right" vertical="center" wrapText="1"/>
      <protection/>
    </xf>
    <xf numFmtId="178" fontId="20" fillId="33" borderId="10" xfId="38" applyNumberFormat="1" applyFont="1" applyFill="1" applyBorder="1" applyAlignment="1">
      <alignment horizontal="right" vertical="center"/>
      <protection/>
    </xf>
    <xf numFmtId="3" fontId="15" fillId="33" borderId="10" xfId="38" applyNumberFormat="1" applyFont="1" applyFill="1" applyBorder="1" applyAlignment="1">
      <alignment horizontal="right" vertical="center" wrapText="1"/>
      <protection/>
    </xf>
    <xf numFmtId="41" fontId="20" fillId="0" borderId="0" xfId="38" applyNumberFormat="1" applyFont="1" applyFill="1" applyBorder="1" applyAlignment="1">
      <alignment horizontal="right" vertical="center" wrapText="1"/>
      <protection/>
    </xf>
    <xf numFmtId="41" fontId="20" fillId="33" borderId="0" xfId="38" applyNumberFormat="1" applyFont="1" applyFill="1" applyBorder="1" applyAlignment="1">
      <alignment horizontal="right" vertical="center" wrapText="1"/>
      <protection/>
    </xf>
    <xf numFmtId="176" fontId="20" fillId="0" borderId="0" xfId="38" applyNumberFormat="1" applyFont="1" applyFill="1" applyBorder="1" applyAlignment="1">
      <alignment horizontal="center" vertical="center" wrapText="1"/>
      <protection/>
    </xf>
    <xf numFmtId="178" fontId="20" fillId="0" borderId="0" xfId="38" applyNumberFormat="1" applyFont="1" applyFill="1" applyBorder="1" applyAlignment="1">
      <alignment horizontal="right" vertical="center"/>
      <protection/>
    </xf>
    <xf numFmtId="176" fontId="20" fillId="0" borderId="0" xfId="48" applyNumberFormat="1" applyFont="1" applyFill="1" applyBorder="1" applyAlignment="1">
      <alignment horizontal="center" vertical="center" wrapText="1"/>
    </xf>
    <xf numFmtId="176" fontId="4" fillId="0" borderId="0" xfId="38" applyNumberFormat="1" applyFont="1" applyFill="1" applyBorder="1" applyAlignment="1">
      <alignment horizontal="center" vertical="center" wrapText="1"/>
      <protection/>
    </xf>
    <xf numFmtId="176" fontId="5" fillId="33" borderId="0" xfId="39" applyNumberFormat="1" applyFont="1" applyFill="1" applyBorder="1" applyAlignment="1">
      <alignment vertical="center" wrapText="1"/>
      <protection/>
    </xf>
    <xf numFmtId="177" fontId="15" fillId="33" borderId="0" xfId="38" applyNumberFormat="1" applyFont="1" applyFill="1" applyBorder="1" applyAlignment="1">
      <alignment horizontal="center" vertical="center" wrapText="1"/>
      <protection/>
    </xf>
    <xf numFmtId="190" fontId="15" fillId="33" borderId="0" xfId="38" applyNumberFormat="1" applyFont="1" applyFill="1" applyBorder="1" applyAlignment="1">
      <alignment horizontal="center" vertical="center" wrapText="1"/>
      <protection/>
    </xf>
    <xf numFmtId="41" fontId="15" fillId="0" borderId="0" xfId="38" applyNumberFormat="1" applyFont="1" applyFill="1" applyBorder="1" applyAlignment="1">
      <alignment horizontal="distributed" vertical="center"/>
      <protection/>
    </xf>
    <xf numFmtId="0" fontId="25" fillId="0" borderId="0" xfId="0" applyFont="1" applyBorder="1" applyAlignment="1">
      <alignment horizontal="left" vertical="center"/>
    </xf>
    <xf numFmtId="176" fontId="15" fillId="0" borderId="0" xfId="38" applyNumberFormat="1" applyFont="1" applyBorder="1" applyAlignment="1">
      <alignment horizontal="right" vertical="center"/>
      <protection/>
    </xf>
    <xf numFmtId="41" fontId="15" fillId="0" borderId="0" xfId="38" applyNumberFormat="1" applyFont="1" applyFill="1" applyBorder="1" applyAlignment="1">
      <alignment horizontal="distributed" vertical="center" wrapText="1"/>
      <protection/>
    </xf>
    <xf numFmtId="176" fontId="12" fillId="0" borderId="0" xfId="39" applyNumberFormat="1" applyFont="1" applyFill="1" applyBorder="1" applyAlignment="1">
      <alignment vertical="center" wrapText="1"/>
      <protection/>
    </xf>
    <xf numFmtId="190" fontId="69" fillId="33" borderId="0" xfId="38" applyNumberFormat="1" applyFont="1" applyFill="1" applyBorder="1" applyAlignment="1">
      <alignment horizontal="center" vertical="center" wrapText="1"/>
      <protection/>
    </xf>
    <xf numFmtId="176" fontId="12" fillId="33" borderId="0" xfId="39" applyNumberFormat="1" applyFont="1" applyFill="1" applyBorder="1" applyAlignment="1">
      <alignment vertical="center" wrapText="1"/>
      <protection/>
    </xf>
    <xf numFmtId="190" fontId="15" fillId="0" borderId="0" xfId="38" applyNumberFormat="1" applyFont="1" applyFill="1" applyBorder="1" applyAlignment="1">
      <alignment horizontal="center" vertical="center" wrapText="1"/>
      <protection/>
    </xf>
    <xf numFmtId="3" fontId="15" fillId="33" borderId="0" xfId="38" applyNumberFormat="1" applyFont="1" applyFill="1" applyBorder="1" applyAlignment="1">
      <alignment horizontal="right" vertical="center" wrapText="1"/>
      <protection/>
    </xf>
    <xf numFmtId="176" fontId="68" fillId="33" borderId="0" xfId="48" applyNumberFormat="1" applyFont="1" applyFill="1" applyBorder="1" applyAlignment="1">
      <alignment horizontal="center" vertical="center" wrapText="1"/>
    </xf>
    <xf numFmtId="177" fontId="70" fillId="0" borderId="0" xfId="38" applyNumberFormat="1" applyFont="1" applyFill="1" applyBorder="1" applyAlignment="1">
      <alignment horizontal="left" vertical="center" wrapText="1"/>
      <protection/>
    </xf>
    <xf numFmtId="0" fontId="70" fillId="0" borderId="0" xfId="38" applyFont="1" applyFill="1" applyBorder="1" applyAlignment="1">
      <alignment horizontal="left" vertical="center" wrapText="1"/>
      <protection/>
    </xf>
    <xf numFmtId="0" fontId="70" fillId="0" borderId="0" xfId="38" applyFont="1" applyFill="1" applyBorder="1" applyAlignment="1">
      <alignment horizontal="left" vertical="center" wrapText="1"/>
      <protection/>
    </xf>
    <xf numFmtId="190" fontId="69" fillId="0" borderId="0" xfId="38" applyNumberFormat="1" applyFont="1" applyFill="1" applyBorder="1" applyAlignment="1">
      <alignment horizontal="center" vertical="center" wrapText="1"/>
      <protection/>
    </xf>
    <xf numFmtId="186" fontId="15" fillId="0" borderId="0" xfId="38" applyNumberFormat="1" applyFont="1" applyBorder="1" applyAlignment="1">
      <alignment horizontal="center" vertical="center"/>
      <protection/>
    </xf>
    <xf numFmtId="186" fontId="5" fillId="0" borderId="0" xfId="38" applyNumberFormat="1" applyFont="1" applyBorder="1" applyAlignment="1">
      <alignment horizontal="center" vertical="center" wrapText="1"/>
      <protection/>
    </xf>
    <xf numFmtId="3" fontId="20" fillId="33" borderId="10" xfId="38" applyNumberFormat="1" applyFont="1" applyFill="1" applyBorder="1" applyAlignment="1">
      <alignment horizontal="right" vertical="center" wrapText="1"/>
      <protection/>
    </xf>
    <xf numFmtId="190" fontId="15" fillId="0" borderId="0" xfId="38" applyNumberFormat="1" applyFont="1" applyBorder="1" applyAlignment="1">
      <alignment horizontal="right" vertical="center"/>
      <protection/>
    </xf>
    <xf numFmtId="41" fontId="12" fillId="33" borderId="10" xfId="38" applyNumberFormat="1" applyFont="1" applyFill="1" applyBorder="1" applyAlignment="1">
      <alignment horizontal="center" vertical="center" wrapText="1"/>
      <protection/>
    </xf>
    <xf numFmtId="178" fontId="20" fillId="33" borderId="10" xfId="38" applyNumberFormat="1" applyFont="1" applyFill="1" applyBorder="1" applyAlignment="1">
      <alignment horizontal="right" vertical="center"/>
      <protection/>
    </xf>
    <xf numFmtId="176" fontId="20" fillId="33" borderId="10" xfId="48" applyNumberFormat="1" applyFont="1" applyFill="1" applyBorder="1" applyAlignment="1">
      <alignment horizontal="center" vertical="center" wrapText="1"/>
    </xf>
    <xf numFmtId="187" fontId="20" fillId="0" borderId="0" xfId="38" applyNumberFormat="1" applyFont="1" applyFill="1" applyBorder="1" applyAlignment="1">
      <alignment horizontal="right" vertical="center" wrapText="1"/>
      <protection/>
    </xf>
    <xf numFmtId="41" fontId="15" fillId="0" borderId="0" xfId="38" applyNumberFormat="1" applyFont="1" applyFill="1" applyBorder="1" applyAlignment="1">
      <alignment horizontal="center" vertical="center"/>
      <protection/>
    </xf>
    <xf numFmtId="3" fontId="20" fillId="0" borderId="0" xfId="38" applyNumberFormat="1" applyFont="1" applyFill="1" applyBorder="1" applyAlignment="1">
      <alignment horizontal="right" vertical="center" wrapText="1"/>
      <protection/>
    </xf>
    <xf numFmtId="177" fontId="15" fillId="0" borderId="0" xfId="38" applyNumberFormat="1" applyFont="1" applyFill="1" applyBorder="1" applyAlignment="1">
      <alignment horizontal="center" vertical="center" wrapText="1"/>
      <protection/>
    </xf>
    <xf numFmtId="177" fontId="69" fillId="33" borderId="0" xfId="38" applyNumberFormat="1" applyFont="1" applyFill="1" applyBorder="1" applyAlignment="1">
      <alignment horizontal="center" vertical="center" wrapText="1"/>
      <protection/>
    </xf>
    <xf numFmtId="3" fontId="15" fillId="33" borderId="0" xfId="38" applyNumberFormat="1" applyFont="1" applyFill="1" applyBorder="1" applyAlignment="1">
      <alignment horizontal="right" vertical="center" wrapText="1"/>
      <protection/>
    </xf>
    <xf numFmtId="177" fontId="69" fillId="0" borderId="0" xfId="38" applyNumberFormat="1" applyFont="1" applyFill="1" applyBorder="1" applyAlignment="1">
      <alignment horizontal="center" vertical="center" wrapText="1"/>
      <protection/>
    </xf>
    <xf numFmtId="176" fontId="20" fillId="33" borderId="10" xfId="38" applyNumberFormat="1" applyFont="1" applyFill="1" applyBorder="1" applyAlignment="1">
      <alignment horizontal="right" vertical="center"/>
      <protection/>
    </xf>
    <xf numFmtId="41" fontId="20" fillId="33" borderId="0" xfId="38" applyNumberFormat="1" applyFont="1" applyFill="1" applyBorder="1" applyAlignment="1">
      <alignment horizontal="right" vertical="center" wrapText="1"/>
      <protection/>
    </xf>
    <xf numFmtId="41" fontId="20" fillId="33" borderId="0" xfId="38" applyNumberFormat="1" applyFont="1" applyFill="1" applyBorder="1" applyAlignment="1">
      <alignment horizontal="right" vertical="center" wrapText="1"/>
      <protection/>
    </xf>
    <xf numFmtId="0" fontId="15" fillId="0" borderId="0" xfId="38" applyFont="1" applyFill="1" applyBorder="1" applyAlignment="1">
      <alignment horizontal="left" vertical="center" wrapText="1"/>
      <protection/>
    </xf>
    <xf numFmtId="176" fontId="20" fillId="33" borderId="0" xfId="38" applyNumberFormat="1" applyFont="1" applyFill="1" applyBorder="1" applyAlignment="1">
      <alignment horizontal="right" vertical="center"/>
      <protection/>
    </xf>
    <xf numFmtId="3" fontId="15" fillId="33" borderId="0" xfId="38" applyNumberFormat="1" applyFont="1" applyFill="1" applyBorder="1" applyAlignment="1">
      <alignment horizontal="right" vertical="center" wrapText="1"/>
      <protection/>
    </xf>
    <xf numFmtId="49" fontId="20" fillId="0" borderId="0" xfId="38" applyNumberFormat="1" applyFont="1" applyFill="1" applyBorder="1" applyAlignment="1">
      <alignment horizontal="left" vertical="top" wrapText="1"/>
      <protection/>
    </xf>
    <xf numFmtId="176" fontId="20" fillId="33" borderId="0" xfId="38" applyNumberFormat="1" applyFont="1" applyFill="1" applyBorder="1" applyAlignment="1">
      <alignment horizontal="right" vertical="center"/>
      <protection/>
    </xf>
    <xf numFmtId="41" fontId="20" fillId="33" borderId="0" xfId="38" applyNumberFormat="1" applyFont="1" applyFill="1" applyBorder="1" applyAlignment="1">
      <alignment horizontal="right" vertical="center" wrapText="1"/>
      <protection/>
    </xf>
    <xf numFmtId="176" fontId="12" fillId="33" borderId="10" xfId="39" applyNumberFormat="1" applyFont="1" applyFill="1" applyBorder="1" applyAlignment="1">
      <alignment vertical="center" wrapText="1"/>
      <protection/>
    </xf>
    <xf numFmtId="177" fontId="15" fillId="33" borderId="10" xfId="38" applyNumberFormat="1" applyFont="1" applyFill="1" applyBorder="1" applyAlignment="1">
      <alignment horizontal="center" vertical="center" wrapText="1"/>
      <protection/>
    </xf>
    <xf numFmtId="190" fontId="15" fillId="33" borderId="10" xfId="38" applyNumberFormat="1" applyFont="1" applyFill="1" applyBorder="1" applyAlignment="1">
      <alignment horizontal="center" vertical="center" wrapText="1"/>
      <protection/>
    </xf>
    <xf numFmtId="0" fontId="15" fillId="0" borderId="0" xfId="38" applyFont="1" applyFill="1" applyAlignment="1" quotePrefix="1">
      <alignment horizontal="left" vertical="center" wrapText="1"/>
      <protection/>
    </xf>
    <xf numFmtId="0" fontId="15" fillId="0" borderId="14" xfId="38" applyFont="1" applyBorder="1" applyAlignment="1">
      <alignment horizontal="center" vertical="center"/>
      <protection/>
    </xf>
    <xf numFmtId="0" fontId="15" fillId="0" borderId="21" xfId="38" applyFont="1" applyBorder="1" applyAlignment="1">
      <alignment horizontal="center" vertical="center"/>
      <protection/>
    </xf>
    <xf numFmtId="37" fontId="6" fillId="0" borderId="20" xfId="36" applyFont="1" applyBorder="1" applyAlignment="1">
      <alignment horizontal="center" vertical="center"/>
      <protection/>
    </xf>
    <xf numFmtId="0" fontId="15" fillId="0" borderId="15" xfId="38" applyFont="1" applyBorder="1" applyAlignment="1">
      <alignment horizontal="center" vertical="center" wrapText="1"/>
      <protection/>
    </xf>
    <xf numFmtId="0" fontId="6" fillId="0" borderId="22" xfId="38" applyFont="1" applyBorder="1" applyAlignment="1">
      <alignment horizontal="center" vertical="center"/>
      <protection/>
    </xf>
    <xf numFmtId="0" fontId="15" fillId="0" borderId="15" xfId="38" applyFont="1" applyBorder="1" applyAlignment="1" quotePrefix="1">
      <alignment horizontal="center" vertical="center"/>
      <protection/>
    </xf>
    <xf numFmtId="0" fontId="15" fillId="0" borderId="15" xfId="38" applyFont="1" applyBorder="1" applyAlignment="1">
      <alignment horizontal="center" vertical="center"/>
      <protection/>
    </xf>
    <xf numFmtId="0" fontId="16" fillId="0" borderId="19" xfId="38" applyNumberFormat="1" applyFont="1" applyBorder="1" applyAlignment="1">
      <alignment horizontal="center" vertical="center"/>
      <protection/>
    </xf>
    <xf numFmtId="0" fontId="6" fillId="0" borderId="19" xfId="38" applyNumberFormat="1" applyFont="1" applyBorder="1" applyAlignment="1">
      <alignment horizontal="center" vertical="center"/>
      <protection/>
    </xf>
    <xf numFmtId="0" fontId="6" fillId="0" borderId="19" xfId="36" applyNumberFormat="1" applyFont="1" applyBorder="1" applyAlignment="1">
      <alignment horizontal="center" vertical="center"/>
      <protection/>
    </xf>
    <xf numFmtId="0" fontId="5" fillId="0" borderId="10" xfId="38" applyFont="1" applyBorder="1" applyAlignment="1">
      <alignment horizontal="center" vertical="center"/>
      <protection/>
    </xf>
    <xf numFmtId="0" fontId="6" fillId="0" borderId="10" xfId="38" applyFont="1" applyBorder="1" applyAlignment="1">
      <alignment vertical="center"/>
      <protection/>
    </xf>
    <xf numFmtId="37" fontId="6" fillId="0" borderId="10" xfId="36" applyFont="1" applyBorder="1" applyAlignment="1">
      <alignment vertical="center"/>
      <protection/>
    </xf>
    <xf numFmtId="0" fontId="15" fillId="0" borderId="16" xfId="38" applyFont="1" applyBorder="1" applyAlignment="1">
      <alignment horizontal="center" vertical="center" wrapText="1"/>
      <protection/>
    </xf>
    <xf numFmtId="37" fontId="6" fillId="0" borderId="23" xfId="36" applyFont="1" applyBorder="1" applyAlignment="1">
      <alignment horizontal="center" vertical="center"/>
      <protection/>
    </xf>
    <xf numFmtId="37" fontId="6" fillId="0" borderId="12" xfId="36" applyFont="1" applyBorder="1" applyAlignment="1">
      <alignment horizontal="center" vertical="center"/>
      <protection/>
    </xf>
    <xf numFmtId="37" fontId="15" fillId="0" borderId="16" xfId="35" applyFont="1" applyBorder="1" applyAlignment="1" applyProtection="1">
      <alignment horizontal="center" vertical="center" wrapText="1"/>
      <protection/>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15" fillId="0" borderId="11" xfId="33" applyFont="1" applyFill="1" applyBorder="1" applyAlignment="1">
      <alignment horizontal="center" vertical="center"/>
      <protection/>
    </xf>
    <xf numFmtId="0" fontId="15" fillId="0" borderId="11" xfId="0" applyFont="1" applyBorder="1" applyAlignment="1">
      <alignment horizontal="center" vertical="center"/>
    </xf>
    <xf numFmtId="0" fontId="15" fillId="0" borderId="15" xfId="0" applyFont="1" applyBorder="1" applyAlignment="1">
      <alignment horizontal="center" vertical="center"/>
    </xf>
    <xf numFmtId="49" fontId="15" fillId="0" borderId="16" xfId="33" applyNumberFormat="1" applyFont="1" applyFill="1" applyBorder="1" applyAlignment="1">
      <alignment horizontal="center" vertical="center" wrapText="1"/>
      <protection/>
    </xf>
    <xf numFmtId="49" fontId="15" fillId="0" borderId="12" xfId="33" applyNumberFormat="1" applyFont="1" applyFill="1" applyBorder="1" applyAlignment="1">
      <alignment horizontal="center" vertical="center" wrapText="1"/>
      <protection/>
    </xf>
    <xf numFmtId="0" fontId="15" fillId="0" borderId="16" xfId="33" applyFont="1" applyFill="1" applyBorder="1" applyAlignment="1">
      <alignment horizontal="center" vertical="center" wrapText="1"/>
      <protection/>
    </xf>
    <xf numFmtId="0" fontId="15" fillId="0" borderId="12" xfId="33" applyFont="1" applyFill="1" applyBorder="1" applyAlignment="1">
      <alignment horizontal="center" vertical="center" wrapText="1"/>
      <protection/>
    </xf>
    <xf numFmtId="0" fontId="15" fillId="0" borderId="13" xfId="33" applyFont="1" applyFill="1" applyBorder="1" applyAlignment="1">
      <alignment horizontal="center" vertical="center" wrapText="1"/>
      <protection/>
    </xf>
    <xf numFmtId="0" fontId="15" fillId="0" borderId="17" xfId="33" applyFont="1" applyFill="1" applyBorder="1" applyAlignment="1">
      <alignment horizontal="center" vertical="center" wrapText="1"/>
      <protection/>
    </xf>
    <xf numFmtId="0" fontId="15" fillId="0" borderId="14" xfId="38" applyFont="1" applyFill="1" applyBorder="1" applyAlignment="1">
      <alignment horizontal="center" vertical="center"/>
      <protection/>
    </xf>
    <xf numFmtId="0" fontId="15" fillId="0" borderId="20" xfId="38" applyFont="1" applyFill="1" applyBorder="1" applyAlignment="1">
      <alignment horizontal="center" vertical="center"/>
      <protection/>
    </xf>
    <xf numFmtId="0" fontId="16" fillId="0" borderId="19" xfId="38" applyNumberFormat="1" applyFont="1" applyFill="1" applyBorder="1" applyAlignment="1">
      <alignment horizontal="center" vertical="center"/>
      <protection/>
    </xf>
    <xf numFmtId="0" fontId="6" fillId="0" borderId="19" xfId="38" applyNumberFormat="1" applyFont="1" applyFill="1" applyBorder="1" applyAlignment="1">
      <alignment horizontal="center" vertical="center"/>
      <protection/>
    </xf>
    <xf numFmtId="0" fontId="6" fillId="0" borderId="19" xfId="36" applyNumberFormat="1" applyFont="1" applyFill="1" applyBorder="1" applyAlignment="1">
      <alignment horizontal="center" vertical="center"/>
      <protection/>
    </xf>
    <xf numFmtId="0" fontId="5" fillId="0" borderId="10" xfId="38" applyFont="1" applyFill="1" applyBorder="1" applyAlignment="1">
      <alignment horizontal="center" vertical="center"/>
      <protection/>
    </xf>
    <xf numFmtId="0" fontId="6" fillId="0" borderId="10" xfId="38" applyFont="1" applyFill="1" applyBorder="1" applyAlignment="1">
      <alignment vertical="center"/>
      <protection/>
    </xf>
    <xf numFmtId="37" fontId="6" fillId="0" borderId="10" xfId="36" applyFont="1" applyFill="1" applyBorder="1" applyAlignment="1">
      <alignment vertical="center"/>
      <protection/>
    </xf>
    <xf numFmtId="0" fontId="15" fillId="0" borderId="16" xfId="38" applyFont="1" applyFill="1" applyBorder="1" applyAlignment="1">
      <alignment horizontal="center" vertical="center" wrapText="1"/>
      <protection/>
    </xf>
    <xf numFmtId="37" fontId="6" fillId="0" borderId="12" xfId="36" applyFont="1" applyFill="1" applyBorder="1" applyAlignment="1">
      <alignment horizontal="center" vertical="center"/>
      <protection/>
    </xf>
    <xf numFmtId="0" fontId="15" fillId="0" borderId="15" xfId="38" applyFont="1" applyFill="1" applyBorder="1" applyAlignment="1">
      <alignment horizontal="center" vertical="center" wrapText="1"/>
      <protection/>
    </xf>
    <xf numFmtId="37" fontId="6" fillId="0" borderId="22" xfId="36" applyFont="1" applyFill="1" applyBorder="1" applyAlignment="1">
      <alignment horizontal="center" vertical="center"/>
      <protection/>
    </xf>
    <xf numFmtId="0" fontId="6" fillId="0" borderId="12" xfId="0" applyFont="1" applyFill="1" applyBorder="1" applyAlignment="1">
      <alignment horizontal="center" vertical="center"/>
    </xf>
    <xf numFmtId="37" fontId="15" fillId="0" borderId="13" xfId="36" applyFont="1" applyFill="1" applyBorder="1" applyAlignment="1">
      <alignment horizontal="center" vertical="center"/>
      <protection/>
    </xf>
    <xf numFmtId="0" fontId="6" fillId="0" borderId="17" xfId="0" applyFont="1" applyFill="1" applyBorder="1" applyAlignment="1">
      <alignment horizontal="center" vertical="center"/>
    </xf>
    <xf numFmtId="0" fontId="15" fillId="0" borderId="11" xfId="38" applyFont="1" applyFill="1" applyBorder="1" applyAlignment="1">
      <alignment horizontal="center" vertical="center"/>
      <protection/>
    </xf>
    <xf numFmtId="0" fontId="6"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8" fillId="0" borderId="15" xfId="38" applyFont="1" applyBorder="1" applyAlignment="1">
      <alignment horizontal="center" vertical="center" wrapText="1"/>
      <protection/>
    </xf>
    <xf numFmtId="37" fontId="9" fillId="0" borderId="22" xfId="36" applyFont="1" applyBorder="1" applyAlignment="1">
      <alignment horizontal="center" vertical="center"/>
      <protection/>
    </xf>
    <xf numFmtId="49" fontId="8" fillId="0" borderId="15" xfId="38" applyNumberFormat="1" applyFont="1" applyBorder="1" applyAlignment="1">
      <alignment horizontal="center" vertical="center" wrapText="1"/>
      <protection/>
    </xf>
    <xf numFmtId="0" fontId="10" fillId="0" borderId="19" xfId="38" applyNumberFormat="1" applyFont="1" applyBorder="1" applyAlignment="1">
      <alignment horizontal="center" vertical="center"/>
      <protection/>
    </xf>
    <xf numFmtId="0" fontId="9" fillId="0" borderId="19" xfId="38" applyNumberFormat="1" applyFont="1" applyBorder="1" applyAlignment="1">
      <alignment horizontal="center" vertical="center"/>
      <protection/>
    </xf>
    <xf numFmtId="0" fontId="9" fillId="0" borderId="19" xfId="36" applyNumberFormat="1" applyFont="1" applyBorder="1" applyAlignment="1">
      <alignment horizontal="center" vertical="center"/>
      <protection/>
    </xf>
    <xf numFmtId="0" fontId="9" fillId="0" borderId="10" xfId="38" applyFont="1" applyBorder="1" applyAlignment="1">
      <alignment vertical="center"/>
      <protection/>
    </xf>
    <xf numFmtId="37" fontId="9" fillId="0" borderId="10" xfId="36" applyFont="1" applyBorder="1" applyAlignment="1">
      <alignment vertical="center"/>
      <protection/>
    </xf>
    <xf numFmtId="0" fontId="8" fillId="0" borderId="14" xfId="0" applyFont="1" applyBorder="1" applyAlignment="1" quotePrefix="1">
      <alignment horizontal="center" vertical="center"/>
    </xf>
    <xf numFmtId="0" fontId="9" fillId="0" borderId="21" xfId="0" applyFont="1" applyBorder="1" applyAlignment="1">
      <alignment vertical="center"/>
    </xf>
    <xf numFmtId="0" fontId="9" fillId="0" borderId="20" xfId="0" applyFont="1" applyBorder="1" applyAlignment="1">
      <alignment vertical="center"/>
    </xf>
    <xf numFmtId="0" fontId="8" fillId="0" borderId="16" xfId="0" applyFont="1" applyBorder="1" applyAlignment="1">
      <alignment horizontal="center" vertical="center" wrapText="1"/>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9" fillId="0" borderId="23" xfId="0" applyFont="1" applyBorder="1" applyAlignment="1">
      <alignment horizontal="center" vertical="center"/>
    </xf>
    <xf numFmtId="0" fontId="8" fillId="0" borderId="16" xfId="37" applyFont="1" applyBorder="1" applyAlignment="1">
      <alignment horizontal="center" vertical="center" wrapText="1"/>
      <protection/>
    </xf>
    <xf numFmtId="0" fontId="8" fillId="0" borderId="12" xfId="37" applyFont="1" applyBorder="1" applyAlignment="1">
      <alignment horizontal="center" vertical="center" wrapText="1"/>
      <protection/>
    </xf>
    <xf numFmtId="0" fontId="8" fillId="0" borderId="15" xfId="37" applyFont="1" applyBorder="1" applyAlignment="1">
      <alignment horizontal="center" vertical="center" wrapText="1"/>
      <protection/>
    </xf>
    <xf numFmtId="0" fontId="9" fillId="0" borderId="24" xfId="41" applyFont="1" applyBorder="1" applyAlignment="1">
      <alignment horizontal="center" vertical="center"/>
      <protection/>
    </xf>
    <xf numFmtId="0" fontId="9" fillId="0" borderId="22" xfId="41" applyFont="1" applyBorder="1" applyAlignment="1">
      <alignment horizontal="center" vertical="center"/>
      <protection/>
    </xf>
    <xf numFmtId="37" fontId="8" fillId="0" borderId="15" xfId="36" applyFont="1" applyBorder="1" applyAlignment="1">
      <alignment horizontal="distributed" vertical="center" indent="8"/>
      <protection/>
    </xf>
    <xf numFmtId="0" fontId="9" fillId="0" borderId="24" xfId="0" applyFont="1" applyBorder="1" applyAlignment="1">
      <alignment horizontal="distributed" vertical="center" indent="8"/>
    </xf>
    <xf numFmtId="0" fontId="9" fillId="0" borderId="22" xfId="0" applyFont="1" applyBorder="1" applyAlignment="1">
      <alignment horizontal="distributed" vertical="center" indent="8"/>
    </xf>
    <xf numFmtId="0" fontId="8" fillId="0" borderId="16" xfId="38" applyFont="1" applyBorder="1" applyAlignment="1">
      <alignment horizontal="center" vertical="center" wrapText="1"/>
      <protection/>
    </xf>
    <xf numFmtId="0" fontId="9" fillId="0" borderId="12" xfId="0" applyFont="1" applyBorder="1" applyAlignment="1">
      <alignment horizontal="center" vertical="center"/>
    </xf>
    <xf numFmtId="0" fontId="8" fillId="0" borderId="15" xfId="37" applyFont="1" applyBorder="1" applyAlignment="1">
      <alignment horizontal="center" vertical="center"/>
      <protection/>
    </xf>
    <xf numFmtId="0" fontId="8" fillId="0" borderId="24" xfId="37" applyFont="1" applyBorder="1" applyAlignment="1">
      <alignment horizontal="center" vertical="center"/>
      <protection/>
    </xf>
    <xf numFmtId="177" fontId="5" fillId="0" borderId="0" xfId="38" applyNumberFormat="1" applyFont="1" applyBorder="1" applyAlignment="1">
      <alignment horizontal="left" vertical="center" wrapText="1"/>
      <protection/>
    </xf>
    <xf numFmtId="0" fontId="0" fillId="0" borderId="0" xfId="0" applyAlignment="1">
      <alignment horizontal="left" vertical="center"/>
    </xf>
    <xf numFmtId="0" fontId="0" fillId="0" borderId="0" xfId="0" applyAlignment="1">
      <alignment horizontal="left" vertical="center" wrapText="1"/>
    </xf>
    <xf numFmtId="177" fontId="5" fillId="0" borderId="0" xfId="38" applyNumberFormat="1" applyFont="1" applyBorder="1" applyAlignment="1">
      <alignment horizontal="left" vertical="center"/>
      <protection/>
    </xf>
    <xf numFmtId="0" fontId="25" fillId="0" borderId="0" xfId="0" applyFont="1" applyAlignment="1">
      <alignment horizontal="left" vertical="center"/>
    </xf>
    <xf numFmtId="0" fontId="11" fillId="0" borderId="19" xfId="38" applyNumberFormat="1" applyFont="1" applyBorder="1" applyAlignment="1">
      <alignment horizontal="center" vertical="center"/>
      <protection/>
    </xf>
    <xf numFmtId="176" fontId="20" fillId="34" borderId="0" xfId="38" applyNumberFormat="1" applyFont="1" applyFill="1" applyBorder="1" applyAlignment="1">
      <alignment horizontal="right" vertical="center"/>
      <protection/>
    </xf>
  </cellXfs>
  <cellStyles count="5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04" xfId="33"/>
    <cellStyle name="一般_0731" xfId="34"/>
    <cellStyle name="一般_100治山防災整體治理工程_大地土石流防治科" xfId="35"/>
    <cellStyle name="一般_101年大地處報表-統計室" xfId="36"/>
    <cellStyle name="一般_9609方案修訂" xfId="37"/>
    <cellStyle name="一般_Book1" xfId="38"/>
    <cellStyle name="一般_Sheet1" xfId="39"/>
    <cellStyle name="一般_大地處報表" xfId="40"/>
    <cellStyle name="一般_公園新建改善" xfId="41"/>
    <cellStyle name="Comma" xfId="42"/>
    <cellStyle name="Comma [0]" xfId="43"/>
    <cellStyle name="Followed Hyperlink"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y\Local%20Settings\Temporary%20Internet%20Files\OLK26\&#32789;&#22320;&amp;&#27700;&#26097;&#30000;&#26684;&#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2.dbas.taipei.gov.tw/statdb/TB_BLANK/379670000/&#32789;&#22320;&amp;&#27700;&#26097;&#30000;&#26684;&#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113;&#35336;&#23460;-&#26446;\&#20844;&#21209;&#32113;&#35336;&#26041;&#26696;\98&#24180;&#26041;&#26696;&#20462;&#35330;\&#34907;&#24037;&#34389;&#22577;&#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6\&#35430;&#39511;&#32068;&#36039;&#26009;\&#35430;&#39511;&#26989;&#21209;\&#22577;&#21578;&#31649;&#29702;\1%20&#32113;&#35336;&#34920;\96&#35430;&#39511;&#26597;&#354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6\&#35430;&#39511;&#32068;&#36039;&#26009;\&#35430;&#39511;&#26989;&#21209;\&#35430;&#39511;&#22577;&#21578;&#31649;&#29702;(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水旱田"/>
      <sheetName val="旱田變動"/>
      <sheetName val="旱(續)"/>
      <sheetName val="水田變動"/>
      <sheetName val="水(續)"/>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旱田"/>
      <sheetName val="旱田變動"/>
      <sheetName val="旱(續)"/>
      <sheetName val="水田變動"/>
      <sheetName val="水(續)"/>
      <sheetName val="清單"/>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衛工處目錄"/>
      <sheetName val="地震災害臨1"/>
      <sheetName val="颱風豪雨臨2"/>
      <sheetName val="用戶接管月1"/>
      <sheetName val="水肥清運(半1)"/>
      <sheetName val="污水完工(半22)"/>
      <sheetName val="污水新建(半23)"/>
      <sheetName val="污水改善(半24)"/>
      <sheetName val="污水處理廠(半25)"/>
      <sheetName val="合法拆遷(半4)"/>
      <sheetName val="公共工程(年4)"/>
      <sheetName val="污水計畫(年8)"/>
      <sheetName val="污水管線(年9)"/>
      <sheetName val="污水管理費(年10)"/>
      <sheetName val="污水經費(年11)"/>
      <sheetName val="污水營運維護(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登錄表"/>
      <sheetName val="工程名稱"/>
      <sheetName val="清單"/>
      <sheetName val="9009"/>
      <sheetName val="承商資料"/>
    </sheetNames>
    <sheetDataSet>
      <sheetData sheetId="2">
        <row r="2">
          <cell r="A2" t="str">
            <v>李炳益</v>
          </cell>
          <cell r="B2" t="str">
            <v>瀝青厚度比重</v>
          </cell>
          <cell r="C2" t="str">
            <v>有</v>
          </cell>
          <cell r="D2" t="str">
            <v>*</v>
          </cell>
        </row>
        <row r="3">
          <cell r="A3" t="str">
            <v>劉華雄</v>
          </cell>
          <cell r="B3" t="str">
            <v>抗壓試驗</v>
          </cell>
          <cell r="C3" t="str">
            <v>無</v>
          </cell>
        </row>
        <row r="4">
          <cell r="A4" t="str">
            <v>楊朝福</v>
          </cell>
          <cell r="B4" t="str">
            <v>鋼筋試驗</v>
          </cell>
        </row>
        <row r="5">
          <cell r="A5" t="str">
            <v>張博遠</v>
          </cell>
          <cell r="B5" t="str">
            <v>瀝青試驗</v>
          </cell>
        </row>
        <row r="6">
          <cell r="A6" t="str">
            <v>湯富安</v>
          </cell>
          <cell r="B6" t="str">
            <v>篩析試驗</v>
          </cell>
        </row>
        <row r="7">
          <cell r="A7" t="str">
            <v>周祖興</v>
          </cell>
          <cell r="B7" t="str">
            <v>密度試驗</v>
          </cell>
        </row>
        <row r="8">
          <cell r="A8" t="str">
            <v>林秀香</v>
          </cell>
          <cell r="B8" t="str">
            <v>粗料比重</v>
          </cell>
        </row>
        <row r="9">
          <cell r="A9" t="str">
            <v>劉進源</v>
          </cell>
          <cell r="B9" t="str">
            <v>夯實試驗</v>
          </cell>
        </row>
        <row r="10">
          <cell r="A10" t="str">
            <v>許志明</v>
          </cell>
        </row>
        <row r="11">
          <cell r="A11" t="str">
            <v>劉進源</v>
          </cell>
        </row>
        <row r="12">
          <cell r="A12" t="str">
            <v>許志明</v>
          </cell>
        </row>
        <row r="13">
          <cell r="A13" t="str">
            <v>簡宗仁</v>
          </cell>
        </row>
        <row r="14">
          <cell r="A14" t="str">
            <v>顏宗宜</v>
          </cell>
        </row>
        <row r="15">
          <cell r="A15" t="str">
            <v>林豐益</v>
          </cell>
        </row>
        <row r="16">
          <cell r="A16" t="str">
            <v>林豐益</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統計選單"/>
      <sheetName val="test"/>
      <sheetName val="err"/>
      <sheetName val="working"/>
      <sheetName val="quantity"/>
      <sheetName val="___________________________統計選單"/>
      <sheetName val="___________________________統計選1"/>
      <sheetName val="___________________________統計選2"/>
      <sheetName val="___________________________統計選3"/>
      <sheetName val="___________________________統計選4"/>
      <sheetName val="___________________________統計選5"/>
      <sheetName val="___________________________統計選6"/>
      <sheetName val="___________________________統計選7"/>
      <sheetName val="___________________________統計選8"/>
      <sheetName val="___________________________統計選9"/>
      <sheetName val="___________________________統計10"/>
      <sheetName val="___________________________統計11"/>
      <sheetName val="___________________________統計12"/>
      <sheetName val="___________________________統計13"/>
      <sheetName val="___________________________統計14"/>
      <sheetName val="___________________________統計15"/>
      <sheetName val="___________________________統計16"/>
      <sheetName val="___________________________統計17"/>
      <sheetName val="___________________________統計24"/>
      <sheetName val="___________________________統計18"/>
      <sheetName val="___________________________統計19"/>
      <sheetName val="___________________________統計20"/>
      <sheetName val="___________________________統計21"/>
      <sheetName val="___________________________統計22"/>
      <sheetName val="___________________________統計23"/>
      <sheetName val="___________________________統計25"/>
      <sheetName val="___________________________統計26"/>
      <sheetName val="___________________________統計28"/>
      <sheetName val="___________________________統計27"/>
      <sheetName val="___________________________統計29"/>
      <sheetName val="___________________________統計30"/>
      <sheetName val="___________________________統計31"/>
      <sheetName val="___________________________統計32"/>
      <sheetName val="___________________________統計3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修訂清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1"/>
  <sheetViews>
    <sheetView showGridLines="0" view="pageBreakPreview" zoomScaleSheetLayoutView="100" zoomScalePageLayoutView="0" workbookViewId="0" topLeftCell="A10">
      <selection activeCell="D13" sqref="D13"/>
    </sheetView>
  </sheetViews>
  <sheetFormatPr defaultColWidth="9.00390625" defaultRowHeight="16.5"/>
  <cols>
    <col min="1" max="1" width="15.25390625" style="60" customWidth="1"/>
    <col min="2" max="2" width="9.25390625" style="61" customWidth="1"/>
    <col min="3" max="3" width="5.25390625" style="61" customWidth="1"/>
    <col min="4" max="4" width="11.125" style="61" bestFit="1" customWidth="1"/>
    <col min="5" max="5" width="5.875" style="60" customWidth="1"/>
    <col min="6" max="6" width="5.00390625" style="60" bestFit="1" customWidth="1"/>
    <col min="7" max="7" width="4.375" style="60" customWidth="1"/>
    <col min="8" max="8" width="4.875" style="60" customWidth="1"/>
    <col min="9" max="9" width="4.75390625" style="60" customWidth="1"/>
    <col min="10" max="10" width="4.375" style="60" customWidth="1"/>
    <col min="11" max="11" width="5.00390625" style="60" customWidth="1"/>
    <col min="12" max="12" width="4.75390625" style="60" customWidth="1"/>
    <col min="13" max="13" width="6.125" style="60" customWidth="1"/>
    <col min="14" max="14" width="5.625" style="60" customWidth="1"/>
    <col min="15" max="15" width="7.125" style="60" customWidth="1"/>
    <col min="16" max="16" width="12.375" style="60" customWidth="1"/>
    <col min="17" max="17" width="7.50390625" style="60" customWidth="1"/>
    <col min="18" max="19" width="7.625" style="60" customWidth="1"/>
    <col min="20" max="21" width="6.125" style="62" customWidth="1"/>
    <col min="22" max="16384" width="9.00390625" style="60" customWidth="1"/>
  </cols>
  <sheetData>
    <row r="1" spans="1:21" s="41" customFormat="1" ht="21" customHeight="1">
      <c r="A1" s="40" t="s">
        <v>0</v>
      </c>
      <c r="B1" s="35"/>
      <c r="C1" s="35"/>
      <c r="D1" s="35"/>
      <c r="R1" s="245" t="s">
        <v>23</v>
      </c>
      <c r="S1" s="243"/>
      <c r="T1" s="242" t="s">
        <v>24</v>
      </c>
      <c r="U1" s="243"/>
    </row>
    <row r="2" spans="1:21" s="41" customFormat="1" ht="21" customHeight="1">
      <c r="A2" s="42" t="s">
        <v>16</v>
      </c>
      <c r="B2" s="43" t="s">
        <v>17</v>
      </c>
      <c r="C2" s="43"/>
      <c r="D2" s="43"/>
      <c r="E2" s="44"/>
      <c r="F2" s="45"/>
      <c r="K2" s="44"/>
      <c r="L2" s="44"/>
      <c r="M2" s="44"/>
      <c r="N2" s="44"/>
      <c r="O2" s="44"/>
      <c r="P2" s="44"/>
      <c r="Q2" s="44"/>
      <c r="R2" s="245" t="s">
        <v>18</v>
      </c>
      <c r="S2" s="243"/>
      <c r="T2" s="244" t="s">
        <v>163</v>
      </c>
      <c r="U2" s="243"/>
    </row>
    <row r="3" spans="1:21" s="46" customFormat="1" ht="24.75" customHeight="1">
      <c r="A3" s="246" t="s">
        <v>25</v>
      </c>
      <c r="B3" s="247"/>
      <c r="C3" s="247"/>
      <c r="D3" s="247"/>
      <c r="E3" s="247"/>
      <c r="F3" s="247"/>
      <c r="G3" s="247"/>
      <c r="H3" s="247"/>
      <c r="I3" s="247"/>
      <c r="J3" s="247"/>
      <c r="K3" s="248"/>
      <c r="L3" s="248"/>
      <c r="M3" s="248"/>
      <c r="N3" s="248"/>
      <c r="O3" s="248"/>
      <c r="P3" s="248"/>
      <c r="Q3" s="248"/>
      <c r="R3" s="248"/>
      <c r="S3" s="248"/>
      <c r="T3" s="248"/>
      <c r="U3" s="248"/>
    </row>
    <row r="4" spans="1:21" s="34" customFormat="1" ht="19.5" customHeight="1">
      <c r="A4" s="249" t="s">
        <v>226</v>
      </c>
      <c r="B4" s="250"/>
      <c r="C4" s="250"/>
      <c r="D4" s="250"/>
      <c r="E4" s="250"/>
      <c r="F4" s="250"/>
      <c r="G4" s="250"/>
      <c r="H4" s="250"/>
      <c r="I4" s="250"/>
      <c r="J4" s="250"/>
      <c r="K4" s="251"/>
      <c r="L4" s="251"/>
      <c r="M4" s="251"/>
      <c r="N4" s="251"/>
      <c r="O4" s="251"/>
      <c r="P4" s="251"/>
      <c r="Q4" s="251"/>
      <c r="R4" s="251"/>
      <c r="S4" s="251"/>
      <c r="T4" s="251"/>
      <c r="U4" s="251"/>
    </row>
    <row r="5" spans="1:21" s="41" customFormat="1" ht="24.75" customHeight="1">
      <c r="A5" s="239" t="s">
        <v>26</v>
      </c>
      <c r="B5" s="252" t="s">
        <v>27</v>
      </c>
      <c r="C5" s="255" t="s">
        <v>19</v>
      </c>
      <c r="D5" s="255" t="s">
        <v>28</v>
      </c>
      <c r="E5" s="245" t="s">
        <v>29</v>
      </c>
      <c r="F5" s="258"/>
      <c r="G5" s="258"/>
      <c r="H5" s="258"/>
      <c r="I5" s="258"/>
      <c r="J5" s="258"/>
      <c r="K5" s="258"/>
      <c r="L5" s="258"/>
      <c r="M5" s="258"/>
      <c r="N5" s="258"/>
      <c r="O5" s="258"/>
      <c r="P5" s="259"/>
      <c r="Q5" s="260" t="s">
        <v>20</v>
      </c>
      <c r="R5" s="261"/>
      <c r="S5" s="261"/>
      <c r="T5" s="260" t="s">
        <v>21</v>
      </c>
      <c r="U5" s="262"/>
    </row>
    <row r="6" spans="1:21" s="41" customFormat="1" ht="40.5" customHeight="1">
      <c r="A6" s="240"/>
      <c r="B6" s="253"/>
      <c r="C6" s="256"/>
      <c r="D6" s="256"/>
      <c r="E6" s="47" t="s">
        <v>30</v>
      </c>
      <c r="F6" s="48" t="s">
        <v>31</v>
      </c>
      <c r="G6" s="48" t="s">
        <v>32</v>
      </c>
      <c r="H6" s="47" t="s">
        <v>33</v>
      </c>
      <c r="I6" s="47" t="s">
        <v>34</v>
      </c>
      <c r="J6" s="49" t="s">
        <v>35</v>
      </c>
      <c r="K6" s="50" t="s">
        <v>36</v>
      </c>
      <c r="L6" s="50" t="s">
        <v>37</v>
      </c>
      <c r="M6" s="50" t="s">
        <v>38</v>
      </c>
      <c r="N6" s="50" t="s">
        <v>39</v>
      </c>
      <c r="O6" s="178" t="s">
        <v>40</v>
      </c>
      <c r="P6" s="50" t="s">
        <v>41</v>
      </c>
      <c r="Q6" s="263" t="s">
        <v>3</v>
      </c>
      <c r="R6" s="263" t="s">
        <v>4</v>
      </c>
      <c r="S6" s="263" t="s">
        <v>5</v>
      </c>
      <c r="T6" s="265" t="s">
        <v>6</v>
      </c>
      <c r="U6" s="267" t="s">
        <v>7</v>
      </c>
    </row>
    <row r="7" spans="1:21" s="41" customFormat="1" ht="27.75" customHeight="1">
      <c r="A7" s="241"/>
      <c r="B7" s="254"/>
      <c r="C7" s="257"/>
      <c r="D7" s="51" t="s">
        <v>22</v>
      </c>
      <c r="E7" s="42" t="s">
        <v>42</v>
      </c>
      <c r="F7" s="42" t="s">
        <v>42</v>
      </c>
      <c r="G7" s="42" t="s">
        <v>42</v>
      </c>
      <c r="H7" s="42" t="s">
        <v>43</v>
      </c>
      <c r="I7" s="42" t="s">
        <v>43</v>
      </c>
      <c r="J7" s="42" t="s">
        <v>42</v>
      </c>
      <c r="K7" s="42" t="s">
        <v>43</v>
      </c>
      <c r="L7" s="42" t="s">
        <v>42</v>
      </c>
      <c r="M7" s="42" t="s">
        <v>43</v>
      </c>
      <c r="N7" s="42" t="s">
        <v>44</v>
      </c>
      <c r="O7" s="52" t="s">
        <v>45</v>
      </c>
      <c r="P7" s="53"/>
      <c r="Q7" s="264"/>
      <c r="R7" s="264"/>
      <c r="S7" s="264"/>
      <c r="T7" s="266"/>
      <c r="U7" s="268"/>
    </row>
    <row r="8" spans="1:21" s="34" customFormat="1" ht="16.5" customHeight="1">
      <c r="A8" s="130" t="s">
        <v>8</v>
      </c>
      <c r="B8" s="131"/>
      <c r="C8" s="132"/>
      <c r="D8" s="143">
        <f>SUM(D9:D16)</f>
        <v>208932105</v>
      </c>
      <c r="E8" s="227">
        <f aca="true" t="shared" si="0" ref="E8:M8">SUM(E9:E15)</f>
        <v>0</v>
      </c>
      <c r="F8" s="227">
        <f t="shared" si="0"/>
        <v>0</v>
      </c>
      <c r="G8" s="227">
        <f t="shared" si="0"/>
        <v>0</v>
      </c>
      <c r="H8" s="227">
        <f t="shared" si="0"/>
        <v>0</v>
      </c>
      <c r="I8" s="227">
        <f t="shared" si="0"/>
        <v>0</v>
      </c>
      <c r="J8" s="227">
        <f t="shared" si="0"/>
        <v>86</v>
      </c>
      <c r="K8" s="227">
        <f t="shared" si="0"/>
        <v>2263.8</v>
      </c>
      <c r="L8" s="227">
        <f t="shared" si="0"/>
        <v>6</v>
      </c>
      <c r="M8" s="162">
        <f t="shared" si="0"/>
        <v>212.8</v>
      </c>
      <c r="N8" s="150">
        <f>SUM(N9:N16)</f>
        <v>0.01</v>
      </c>
      <c r="O8" s="179">
        <f>SUM(O9:O16)</f>
        <v>1770</v>
      </c>
      <c r="P8" s="132"/>
      <c r="Q8" s="132"/>
      <c r="R8" s="132"/>
      <c r="S8" s="132"/>
      <c r="T8" s="132"/>
      <c r="U8" s="132"/>
    </row>
    <row r="9" spans="1:22" s="55" customFormat="1" ht="114" customHeight="1">
      <c r="A9" s="146" t="s">
        <v>220</v>
      </c>
      <c r="B9" s="133" t="s">
        <v>174</v>
      </c>
      <c r="C9" s="174">
        <v>107</v>
      </c>
      <c r="D9" s="221">
        <v>19832250</v>
      </c>
      <c r="E9" s="228">
        <v>0</v>
      </c>
      <c r="F9" s="228">
        <v>0</v>
      </c>
      <c r="G9" s="228">
        <v>0</v>
      </c>
      <c r="H9" s="228">
        <v>0</v>
      </c>
      <c r="I9" s="228">
        <v>0</v>
      </c>
      <c r="J9" s="189">
        <v>14</v>
      </c>
      <c r="K9" s="228">
        <v>0</v>
      </c>
      <c r="L9" s="228">
        <v>0</v>
      </c>
      <c r="M9" s="189">
        <v>44</v>
      </c>
      <c r="N9" s="219">
        <v>0</v>
      </c>
      <c r="O9" s="189">
        <v>284</v>
      </c>
      <c r="P9" s="232" t="s">
        <v>266</v>
      </c>
      <c r="Q9" s="191" t="s">
        <v>201</v>
      </c>
      <c r="R9" s="191" t="s">
        <v>269</v>
      </c>
      <c r="S9" s="191" t="s">
        <v>270</v>
      </c>
      <c r="T9" s="193">
        <v>100</v>
      </c>
      <c r="U9" s="193">
        <v>100</v>
      </c>
      <c r="V9" s="112" t="s">
        <v>173</v>
      </c>
    </row>
    <row r="10" spans="1:22" s="55" customFormat="1" ht="162" customHeight="1">
      <c r="A10" s="175" t="s">
        <v>221</v>
      </c>
      <c r="B10" s="133" t="s">
        <v>175</v>
      </c>
      <c r="C10" s="174">
        <v>107</v>
      </c>
      <c r="D10" s="221">
        <v>39634092</v>
      </c>
      <c r="E10" s="228">
        <v>0</v>
      </c>
      <c r="F10" s="228">
        <v>0</v>
      </c>
      <c r="G10" s="228">
        <v>0</v>
      </c>
      <c r="H10" s="228">
        <v>0</v>
      </c>
      <c r="I10" s="228">
        <v>0</v>
      </c>
      <c r="J10" s="228">
        <v>0</v>
      </c>
      <c r="K10" s="228">
        <v>0</v>
      </c>
      <c r="L10" s="228">
        <v>0</v>
      </c>
      <c r="M10" s="228">
        <v>0</v>
      </c>
      <c r="N10" s="234">
        <v>0</v>
      </c>
      <c r="O10" s="189">
        <v>500</v>
      </c>
      <c r="P10" s="232" t="s">
        <v>267</v>
      </c>
      <c r="Q10" s="191" t="s">
        <v>202</v>
      </c>
      <c r="R10" s="191" t="s">
        <v>219</v>
      </c>
      <c r="S10" s="193" t="s">
        <v>219</v>
      </c>
      <c r="T10" s="193">
        <v>100</v>
      </c>
      <c r="U10" s="193">
        <v>100</v>
      </c>
      <c r="V10" s="112" t="s">
        <v>173</v>
      </c>
    </row>
    <row r="11" spans="1:22" s="55" customFormat="1" ht="148.5" customHeight="1">
      <c r="A11" s="175" t="s">
        <v>193</v>
      </c>
      <c r="B11" s="133" t="s">
        <v>194</v>
      </c>
      <c r="C11" s="176">
        <v>107</v>
      </c>
      <c r="D11" s="189">
        <v>38057136</v>
      </c>
      <c r="E11" s="228">
        <v>0</v>
      </c>
      <c r="F11" s="228">
        <v>0</v>
      </c>
      <c r="G11" s="228">
        <v>0</v>
      </c>
      <c r="H11" s="228">
        <v>0</v>
      </c>
      <c r="I11" s="228">
        <v>0</v>
      </c>
      <c r="J11" s="228">
        <v>0</v>
      </c>
      <c r="K11" s="228">
        <v>0</v>
      </c>
      <c r="L11" s="228">
        <v>0</v>
      </c>
      <c r="M11" s="228">
        <v>0</v>
      </c>
      <c r="N11" s="219">
        <v>0.01</v>
      </c>
      <c r="O11" s="228">
        <v>0</v>
      </c>
      <c r="P11" s="232" t="s">
        <v>268</v>
      </c>
      <c r="Q11" s="192" t="s">
        <v>202</v>
      </c>
      <c r="R11" s="193" t="s">
        <v>219</v>
      </c>
      <c r="S11" s="193" t="s">
        <v>219</v>
      </c>
      <c r="T11" s="193">
        <v>100</v>
      </c>
      <c r="U11" s="193">
        <v>100</v>
      </c>
      <c r="V11" s="112" t="s">
        <v>173</v>
      </c>
    </row>
    <row r="12" spans="1:22" s="54" customFormat="1" ht="59.25" customHeight="1">
      <c r="A12" s="177" t="s">
        <v>216</v>
      </c>
      <c r="B12" s="144" t="s">
        <v>185</v>
      </c>
      <c r="C12" s="141">
        <v>107</v>
      </c>
      <c r="D12" s="189">
        <v>25276200</v>
      </c>
      <c r="E12" s="190">
        <v>0</v>
      </c>
      <c r="F12" s="190">
        <v>0</v>
      </c>
      <c r="G12" s="190">
        <v>0</v>
      </c>
      <c r="H12" s="190">
        <v>0</v>
      </c>
      <c r="I12" s="190">
        <v>0</v>
      </c>
      <c r="J12" s="190">
        <v>27</v>
      </c>
      <c r="K12" s="190">
        <v>674.8</v>
      </c>
      <c r="L12" s="190">
        <v>0</v>
      </c>
      <c r="M12" s="190">
        <v>168.8</v>
      </c>
      <c r="N12" s="190">
        <v>0</v>
      </c>
      <c r="O12" s="190">
        <v>0</v>
      </c>
      <c r="P12" s="190">
        <v>0</v>
      </c>
      <c r="Q12" s="191" t="s">
        <v>203</v>
      </c>
      <c r="R12" s="192" t="s">
        <v>199</v>
      </c>
      <c r="S12" s="191" t="s">
        <v>219</v>
      </c>
      <c r="T12" s="193">
        <v>100</v>
      </c>
      <c r="U12" s="193">
        <v>100</v>
      </c>
      <c r="V12" s="110" t="s">
        <v>190</v>
      </c>
    </row>
    <row r="13" spans="1:23" s="54" customFormat="1" ht="54.75" customHeight="1">
      <c r="A13" s="177" t="s">
        <v>217</v>
      </c>
      <c r="B13" s="144" t="s">
        <v>185</v>
      </c>
      <c r="C13" s="141">
        <v>107</v>
      </c>
      <c r="D13" s="189">
        <v>25276200</v>
      </c>
      <c r="E13" s="190">
        <v>0</v>
      </c>
      <c r="F13" s="190">
        <v>0</v>
      </c>
      <c r="G13" s="190">
        <v>0</v>
      </c>
      <c r="H13" s="190">
        <v>0</v>
      </c>
      <c r="I13" s="190">
        <v>0</v>
      </c>
      <c r="J13" s="190">
        <v>10</v>
      </c>
      <c r="K13" s="190">
        <v>639</v>
      </c>
      <c r="L13" s="190">
        <v>0</v>
      </c>
      <c r="M13" s="190">
        <v>0</v>
      </c>
      <c r="N13" s="190">
        <v>0</v>
      </c>
      <c r="O13" s="190">
        <v>0</v>
      </c>
      <c r="P13" s="190">
        <v>0</v>
      </c>
      <c r="Q13" s="191" t="s">
        <v>203</v>
      </c>
      <c r="R13" s="192" t="s">
        <v>228</v>
      </c>
      <c r="S13" s="194"/>
      <c r="T13" s="193">
        <v>90.8</v>
      </c>
      <c r="U13" s="193">
        <v>96.01</v>
      </c>
      <c r="V13" s="110" t="s">
        <v>190</v>
      </c>
      <c r="W13" s="110" t="s">
        <v>232</v>
      </c>
    </row>
    <row r="14" spans="1:22" s="54" customFormat="1" ht="51.75" customHeight="1">
      <c r="A14" s="145" t="s">
        <v>186</v>
      </c>
      <c r="B14" s="144" t="s">
        <v>187</v>
      </c>
      <c r="C14" s="141">
        <v>107</v>
      </c>
      <c r="D14" s="189">
        <v>18245100</v>
      </c>
      <c r="E14" s="190">
        <v>0</v>
      </c>
      <c r="F14" s="190">
        <v>0</v>
      </c>
      <c r="G14" s="190">
        <v>0</v>
      </c>
      <c r="H14" s="190">
        <v>0</v>
      </c>
      <c r="I14" s="190">
        <v>0</v>
      </c>
      <c r="J14" s="190">
        <v>0</v>
      </c>
      <c r="K14" s="190">
        <v>260</v>
      </c>
      <c r="L14" s="190">
        <v>0</v>
      </c>
      <c r="M14" s="190">
        <v>0</v>
      </c>
      <c r="N14" s="190">
        <v>0</v>
      </c>
      <c r="O14" s="190">
        <v>333</v>
      </c>
      <c r="P14" s="190">
        <v>0</v>
      </c>
      <c r="Q14" s="191" t="s">
        <v>201</v>
      </c>
      <c r="R14" s="191" t="s">
        <v>229</v>
      </c>
      <c r="S14" s="191" t="s">
        <v>230</v>
      </c>
      <c r="T14" s="193">
        <v>100</v>
      </c>
      <c r="U14" s="193">
        <v>100</v>
      </c>
      <c r="V14" s="110" t="s">
        <v>190</v>
      </c>
    </row>
    <row r="15" spans="1:22" s="54" customFormat="1" ht="50.25" customHeight="1">
      <c r="A15" s="145" t="s">
        <v>188</v>
      </c>
      <c r="B15" s="144" t="s">
        <v>189</v>
      </c>
      <c r="C15" s="141">
        <v>107</v>
      </c>
      <c r="D15" s="189">
        <v>13885000</v>
      </c>
      <c r="E15" s="190">
        <v>0</v>
      </c>
      <c r="F15" s="190">
        <v>0</v>
      </c>
      <c r="G15" s="190">
        <v>0</v>
      </c>
      <c r="H15" s="190">
        <v>0</v>
      </c>
      <c r="I15" s="190">
        <v>0</v>
      </c>
      <c r="J15" s="190">
        <v>35</v>
      </c>
      <c r="K15" s="190">
        <v>690</v>
      </c>
      <c r="L15" s="190">
        <v>6</v>
      </c>
      <c r="M15" s="190">
        <v>0</v>
      </c>
      <c r="N15" s="190">
        <v>0</v>
      </c>
      <c r="O15" s="190">
        <v>500</v>
      </c>
      <c r="P15" s="190">
        <v>0</v>
      </c>
      <c r="Q15" s="191" t="s">
        <v>201</v>
      </c>
      <c r="R15" s="191" t="s">
        <v>223</v>
      </c>
      <c r="S15" s="191" t="s">
        <v>223</v>
      </c>
      <c r="T15" s="193">
        <v>100</v>
      </c>
      <c r="U15" s="193">
        <v>100</v>
      </c>
      <c r="V15" s="110" t="s">
        <v>190</v>
      </c>
    </row>
    <row r="16" spans="1:22" s="54" customFormat="1" ht="75" customHeight="1">
      <c r="A16" s="156" t="s">
        <v>205</v>
      </c>
      <c r="B16" s="154" t="s">
        <v>185</v>
      </c>
      <c r="C16" s="184">
        <v>107</v>
      </c>
      <c r="D16" s="214">
        <f>27226127+1500000</f>
        <v>28726127</v>
      </c>
      <c r="E16" s="185">
        <v>0</v>
      </c>
      <c r="F16" s="185">
        <v>0</v>
      </c>
      <c r="G16" s="185">
        <v>0</v>
      </c>
      <c r="H16" s="185">
        <v>0</v>
      </c>
      <c r="I16" s="185">
        <v>0</v>
      </c>
      <c r="J16" s="185">
        <v>0</v>
      </c>
      <c r="K16" s="185">
        <v>0</v>
      </c>
      <c r="L16" s="185">
        <v>0</v>
      </c>
      <c r="M16" s="185">
        <v>0</v>
      </c>
      <c r="N16" s="186">
        <v>0</v>
      </c>
      <c r="O16" s="185">
        <v>153</v>
      </c>
      <c r="P16" s="216" t="s">
        <v>259</v>
      </c>
      <c r="Q16" s="187" t="s">
        <v>206</v>
      </c>
      <c r="R16" s="217" t="s">
        <v>260</v>
      </c>
      <c r="S16" s="217" t="s">
        <v>261</v>
      </c>
      <c r="T16" s="218">
        <v>94.7782727549732</v>
      </c>
      <c r="U16" s="218">
        <v>94.78</v>
      </c>
      <c r="V16" s="110" t="s">
        <v>208</v>
      </c>
    </row>
    <row r="17" spans="1:21" s="19" customFormat="1" ht="21" customHeight="1">
      <c r="A17" s="22" t="s">
        <v>158</v>
      </c>
      <c r="B17" s="23"/>
      <c r="C17" s="22" t="s">
        <v>159</v>
      </c>
      <c r="D17" s="23"/>
      <c r="F17" s="24" t="s">
        <v>160</v>
      </c>
      <c r="G17" s="180" t="s">
        <v>12</v>
      </c>
      <c r="J17" s="13"/>
      <c r="K17" s="22"/>
      <c r="L17" s="181"/>
      <c r="M17" s="180" t="s">
        <v>12</v>
      </c>
      <c r="U17" s="155" t="s">
        <v>231</v>
      </c>
    </row>
    <row r="18" spans="1:12" s="158" customFormat="1" ht="57" customHeight="1">
      <c r="A18" s="157"/>
      <c r="F18" s="159" t="s">
        <v>161</v>
      </c>
      <c r="G18" s="160"/>
      <c r="K18" s="160"/>
      <c r="L18" s="161"/>
    </row>
    <row r="19" spans="1:21" s="34" customFormat="1" ht="24.75" customHeight="1">
      <c r="A19" s="56" t="s">
        <v>14</v>
      </c>
      <c r="B19" s="57"/>
      <c r="C19" s="57"/>
      <c r="D19" s="57"/>
      <c r="T19" s="36"/>
      <c r="U19" s="36"/>
    </row>
    <row r="20" spans="1:21" s="19" customFormat="1" ht="12.75">
      <c r="A20" s="238" t="s">
        <v>46</v>
      </c>
      <c r="B20" s="238"/>
      <c r="C20" s="238"/>
      <c r="D20" s="238"/>
      <c r="E20" s="238"/>
      <c r="F20" s="238"/>
      <c r="G20" s="238"/>
      <c r="H20" s="238"/>
      <c r="I20" s="238"/>
      <c r="J20" s="238"/>
      <c r="K20" s="238"/>
      <c r="L20" s="238"/>
      <c r="M20" s="238"/>
      <c r="N20" s="238"/>
      <c r="O20" s="238"/>
      <c r="P20" s="238"/>
      <c r="Q20" s="238"/>
      <c r="R20" s="238"/>
      <c r="S20" s="238"/>
      <c r="T20" s="238"/>
      <c r="U20" s="238"/>
    </row>
    <row r="21" spans="1:21" s="58" customFormat="1" ht="18" customHeight="1">
      <c r="A21" s="6"/>
      <c r="T21" s="59"/>
      <c r="U21" s="59"/>
    </row>
  </sheetData>
  <sheetProtection/>
  <mergeCells count="19">
    <mergeCell ref="D5:D6"/>
    <mergeCell ref="E5:P5"/>
    <mergeCell ref="Q5:S5"/>
    <mergeCell ref="T5:U5"/>
    <mergeCell ref="Q6:Q7"/>
    <mergeCell ref="R6:R7"/>
    <mergeCell ref="S6:S7"/>
    <mergeCell ref="T6:T7"/>
    <mergeCell ref="U6:U7"/>
    <mergeCell ref="A20:U20"/>
    <mergeCell ref="A5:A7"/>
    <mergeCell ref="T1:U1"/>
    <mergeCell ref="T2:U2"/>
    <mergeCell ref="R1:S1"/>
    <mergeCell ref="R2:S2"/>
    <mergeCell ref="A3:U3"/>
    <mergeCell ref="A4:U4"/>
    <mergeCell ref="B5:B7"/>
    <mergeCell ref="C5:C7"/>
  </mergeCells>
  <printOptions/>
  <pageMargins left="0.5511811023622047" right="0.35433070866141736" top="0.35" bottom="0.25" header="0" footer="0.17"/>
  <pageSetup horizontalDpi="600" verticalDpi="600" orientation="landscape" paperSize="9" scale="94" r:id="rId3"/>
  <headerFooter alignWithMargins="0">
    <oddFooter>&amp;C&amp;"Arial Narrow,標準"&amp;11- &amp;P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21"/>
  <sheetViews>
    <sheetView showGridLines="0" tabSelected="1" view="pageBreakPreview" zoomScaleSheetLayoutView="100" zoomScalePageLayoutView="0" workbookViewId="0" topLeftCell="A13">
      <selection activeCell="C15" sqref="C15"/>
    </sheetView>
  </sheetViews>
  <sheetFormatPr defaultColWidth="9.00390625" defaultRowHeight="16.5"/>
  <cols>
    <col min="1" max="1" width="17.00390625" style="30" customWidth="1"/>
    <col min="2" max="2" width="10.125" style="31" customWidth="1"/>
    <col min="3" max="3" width="5.875" style="31" customWidth="1"/>
    <col min="4" max="4" width="12.375" style="31" customWidth="1"/>
    <col min="5" max="5" width="7.625" style="30" customWidth="1"/>
    <col min="6" max="6" width="8.25390625" style="30" customWidth="1"/>
    <col min="7" max="7" width="41.00390625" style="30" customWidth="1"/>
    <col min="8" max="8" width="9.375" style="30" customWidth="1"/>
    <col min="9" max="9" width="10.375" style="30" customWidth="1"/>
    <col min="10" max="10" width="8.75390625" style="30" customWidth="1"/>
    <col min="11" max="11" width="10.00390625" style="30" customWidth="1"/>
    <col min="12" max="12" width="11.25390625" style="32" customWidth="1"/>
    <col min="13" max="16384" width="9.00390625" style="30" customWidth="1"/>
  </cols>
  <sheetData>
    <row r="1" spans="1:12" s="13" customFormat="1" ht="26.25" customHeight="1">
      <c r="A1" s="11" t="s">
        <v>0</v>
      </c>
      <c r="B1" s="12"/>
      <c r="C1" s="12"/>
      <c r="D1" s="12"/>
      <c r="E1" s="12"/>
      <c r="I1" s="284" t="s">
        <v>47</v>
      </c>
      <c r="J1" s="285"/>
      <c r="K1" s="284" t="s">
        <v>48</v>
      </c>
      <c r="L1" s="285"/>
    </row>
    <row r="2" spans="1:12" s="13" customFormat="1" ht="19.5" customHeight="1">
      <c r="A2" s="14" t="s">
        <v>49</v>
      </c>
      <c r="B2" s="15" t="s">
        <v>50</v>
      </c>
      <c r="C2" s="15"/>
      <c r="D2" s="15"/>
      <c r="E2" s="16"/>
      <c r="F2" s="17"/>
      <c r="G2" s="17"/>
      <c r="H2" s="17"/>
      <c r="I2" s="284" t="s">
        <v>51</v>
      </c>
      <c r="J2" s="285"/>
      <c r="K2" s="284" t="s">
        <v>164</v>
      </c>
      <c r="L2" s="285"/>
    </row>
    <row r="3" spans="1:12" s="18" customFormat="1" ht="24.75" customHeight="1">
      <c r="A3" s="271" t="s">
        <v>52</v>
      </c>
      <c r="B3" s="272"/>
      <c r="C3" s="272"/>
      <c r="D3" s="272"/>
      <c r="E3" s="272"/>
      <c r="F3" s="272"/>
      <c r="G3" s="272"/>
      <c r="H3" s="272"/>
      <c r="I3" s="272"/>
      <c r="J3" s="272"/>
      <c r="K3" s="273"/>
      <c r="L3" s="273"/>
    </row>
    <row r="4" spans="1:12" s="19" customFormat="1" ht="19.5" customHeight="1">
      <c r="A4" s="274" t="s">
        <v>227</v>
      </c>
      <c r="B4" s="275"/>
      <c r="C4" s="275"/>
      <c r="D4" s="275"/>
      <c r="E4" s="275"/>
      <c r="F4" s="275"/>
      <c r="G4" s="275"/>
      <c r="H4" s="275"/>
      <c r="I4" s="275"/>
      <c r="J4" s="275"/>
      <c r="K4" s="276"/>
      <c r="L4" s="276"/>
    </row>
    <row r="5" spans="1:12" s="13" customFormat="1" ht="24.75" customHeight="1">
      <c r="A5" s="269" t="s">
        <v>53</v>
      </c>
      <c r="B5" s="277" t="s">
        <v>54</v>
      </c>
      <c r="C5" s="277" t="s">
        <v>55</v>
      </c>
      <c r="D5" s="20" t="s">
        <v>56</v>
      </c>
      <c r="E5" s="279" t="s">
        <v>57</v>
      </c>
      <c r="F5" s="280"/>
      <c r="G5" s="282" t="s">
        <v>58</v>
      </c>
      <c r="H5" s="260" t="s">
        <v>59</v>
      </c>
      <c r="I5" s="286"/>
      <c r="J5" s="286"/>
      <c r="K5" s="260" t="s">
        <v>60</v>
      </c>
      <c r="L5" s="287"/>
    </row>
    <row r="6" spans="1:12" s="13" customFormat="1" ht="33" customHeight="1">
      <c r="A6" s="270"/>
      <c r="B6" s="278"/>
      <c r="C6" s="281"/>
      <c r="D6" s="33" t="s">
        <v>22</v>
      </c>
      <c r="E6" s="11" t="s">
        <v>1</v>
      </c>
      <c r="F6" s="11" t="s">
        <v>2</v>
      </c>
      <c r="G6" s="283"/>
      <c r="H6" s="37" t="s">
        <v>3</v>
      </c>
      <c r="I6" s="37" t="s">
        <v>4</v>
      </c>
      <c r="J6" s="37" t="s">
        <v>5</v>
      </c>
      <c r="K6" s="38" t="s">
        <v>6</v>
      </c>
      <c r="L6" s="39" t="s">
        <v>7</v>
      </c>
    </row>
    <row r="7" spans="1:12" s="19" customFormat="1" ht="22.5" customHeight="1">
      <c r="A7" s="21" t="s">
        <v>8</v>
      </c>
      <c r="B7" s="108"/>
      <c r="C7" s="105"/>
      <c r="D7" s="182">
        <f>SUM(D8:D16)</f>
        <v>286878125</v>
      </c>
      <c r="E7" s="135">
        <f>SUM(E8:E16)</f>
        <v>49.994</v>
      </c>
      <c r="F7" s="230">
        <f>SUM(F8:F16)</f>
        <v>1054.2467000000001</v>
      </c>
      <c r="G7" s="109"/>
      <c r="H7" s="109"/>
      <c r="I7" s="109"/>
      <c r="J7" s="109"/>
      <c r="K7" s="109"/>
      <c r="L7" s="109"/>
    </row>
    <row r="8" spans="1:13" s="19" customFormat="1" ht="48" customHeight="1">
      <c r="A8" s="127" t="s">
        <v>209</v>
      </c>
      <c r="B8" s="170" t="s">
        <v>172</v>
      </c>
      <c r="C8" s="169">
        <v>107</v>
      </c>
      <c r="D8" s="224">
        <v>20555236</v>
      </c>
      <c r="E8" s="233">
        <v>0.18</v>
      </c>
      <c r="F8" s="233">
        <v>3.2405</v>
      </c>
      <c r="G8" s="210" t="s">
        <v>247</v>
      </c>
      <c r="H8" s="225" t="s">
        <v>224</v>
      </c>
      <c r="I8" s="225" t="s">
        <v>212</v>
      </c>
      <c r="J8" s="225" t="s">
        <v>264</v>
      </c>
      <c r="K8" s="207">
        <v>85.33</v>
      </c>
      <c r="L8" s="183">
        <v>100</v>
      </c>
      <c r="M8" s="111" t="s">
        <v>165</v>
      </c>
    </row>
    <row r="9" spans="1:13" s="19" customFormat="1" ht="55.5" customHeight="1">
      <c r="A9" s="126" t="s">
        <v>210</v>
      </c>
      <c r="B9" s="170" t="s">
        <v>172</v>
      </c>
      <c r="C9" s="169">
        <v>107</v>
      </c>
      <c r="D9" s="206">
        <v>6629026</v>
      </c>
      <c r="E9" s="233">
        <v>0</v>
      </c>
      <c r="F9" s="233">
        <v>512.366</v>
      </c>
      <c r="G9" s="202" t="s">
        <v>250</v>
      </c>
      <c r="H9" s="225" t="s">
        <v>213</v>
      </c>
      <c r="I9" s="225" t="s">
        <v>214</v>
      </c>
      <c r="J9" s="225" t="s">
        <v>265</v>
      </c>
      <c r="K9" s="211">
        <v>100</v>
      </c>
      <c r="L9" s="211">
        <v>100</v>
      </c>
      <c r="M9" s="111" t="s">
        <v>165</v>
      </c>
    </row>
    <row r="10" spans="1:13" s="19" customFormat="1" ht="50.25" customHeight="1">
      <c r="A10" s="126" t="s">
        <v>211</v>
      </c>
      <c r="B10" s="172" t="s">
        <v>172</v>
      </c>
      <c r="C10" s="171">
        <v>107</v>
      </c>
      <c r="D10" s="206">
        <v>8485715</v>
      </c>
      <c r="E10" s="233">
        <v>0</v>
      </c>
      <c r="F10" s="233">
        <v>510.974</v>
      </c>
      <c r="G10" s="204" t="s">
        <v>251</v>
      </c>
      <c r="H10" s="225" t="s">
        <v>213</v>
      </c>
      <c r="I10" s="225" t="s">
        <v>214</v>
      </c>
      <c r="J10" s="223" t="s">
        <v>265</v>
      </c>
      <c r="K10" s="203">
        <v>100</v>
      </c>
      <c r="L10" s="203">
        <v>100</v>
      </c>
      <c r="M10" s="111" t="s">
        <v>165</v>
      </c>
    </row>
    <row r="11" spans="1:13" s="19" customFormat="1" ht="66.75" customHeight="1">
      <c r="A11" s="126" t="s">
        <v>176</v>
      </c>
      <c r="B11" s="116" t="s">
        <v>177</v>
      </c>
      <c r="C11" s="12">
        <v>107</v>
      </c>
      <c r="D11" s="220">
        <v>70298400</v>
      </c>
      <c r="E11" s="233">
        <v>3.02</v>
      </c>
      <c r="F11" s="233">
        <v>0</v>
      </c>
      <c r="G11" s="229" t="s">
        <v>271</v>
      </c>
      <c r="H11" s="222" t="s">
        <v>204</v>
      </c>
      <c r="I11" s="222" t="s">
        <v>222</v>
      </c>
      <c r="J11" s="222"/>
      <c r="K11" s="193">
        <v>73</v>
      </c>
      <c r="L11" s="193">
        <v>93.11</v>
      </c>
      <c r="M11" s="134" t="s">
        <v>178</v>
      </c>
    </row>
    <row r="12" spans="1:13" s="26" customFormat="1" ht="73.5" customHeight="1">
      <c r="A12" s="126" t="s">
        <v>169</v>
      </c>
      <c r="B12" s="116" t="s">
        <v>170</v>
      </c>
      <c r="C12" s="105">
        <v>107</v>
      </c>
      <c r="D12" s="206">
        <v>49000000</v>
      </c>
      <c r="E12" s="233">
        <f>0.5+0.13+0.12+0.253+0.333+0.38+0.34+0.39+0.135+0.47+0.064+0.18+0.055+0.08+0.12+0.204+0.26+0.05</f>
        <v>4.064000000000001</v>
      </c>
      <c r="F12" s="233">
        <v>0</v>
      </c>
      <c r="G12" s="208" t="s">
        <v>248</v>
      </c>
      <c r="H12" s="225" t="s">
        <v>198</v>
      </c>
      <c r="I12" s="225" t="s">
        <v>225</v>
      </c>
      <c r="J12" s="222" t="s">
        <v>225</v>
      </c>
      <c r="K12" s="193">
        <v>100</v>
      </c>
      <c r="L12" s="193">
        <v>100</v>
      </c>
      <c r="M12" s="111" t="s">
        <v>165</v>
      </c>
    </row>
    <row r="13" spans="1:13" s="26" customFormat="1" ht="90.75" customHeight="1">
      <c r="A13" s="127" t="s">
        <v>171</v>
      </c>
      <c r="B13" s="125" t="s">
        <v>172</v>
      </c>
      <c r="C13" s="124">
        <v>107</v>
      </c>
      <c r="D13" s="231">
        <f>48000000+12000000</f>
        <v>60000000</v>
      </c>
      <c r="E13" s="233">
        <v>21.58</v>
      </c>
      <c r="F13" s="233">
        <v>0</v>
      </c>
      <c r="G13" s="209" t="s">
        <v>249</v>
      </c>
      <c r="H13" s="225" t="s">
        <v>200</v>
      </c>
      <c r="I13" s="225" t="s">
        <v>199</v>
      </c>
      <c r="J13" s="225" t="s">
        <v>225</v>
      </c>
      <c r="K13" s="193">
        <v>97</v>
      </c>
      <c r="L13" s="193">
        <v>100</v>
      </c>
      <c r="M13" s="111" t="s">
        <v>165</v>
      </c>
    </row>
    <row r="14" spans="1:13" s="26" customFormat="1" ht="67.5" customHeight="1">
      <c r="A14" s="127" t="s">
        <v>181</v>
      </c>
      <c r="B14" s="139" t="s">
        <v>182</v>
      </c>
      <c r="C14" s="136">
        <v>107</v>
      </c>
      <c r="D14" s="231">
        <v>8000000</v>
      </c>
      <c r="E14" s="233">
        <v>0</v>
      </c>
      <c r="F14" s="233">
        <v>0</v>
      </c>
      <c r="G14" s="202" t="s">
        <v>245</v>
      </c>
      <c r="H14" s="222" t="s">
        <v>203</v>
      </c>
      <c r="I14" s="222" t="s">
        <v>199</v>
      </c>
      <c r="J14" s="222" t="s">
        <v>246</v>
      </c>
      <c r="K14" s="205">
        <v>100</v>
      </c>
      <c r="L14" s="205">
        <v>100</v>
      </c>
      <c r="M14" s="111" t="s">
        <v>183</v>
      </c>
    </row>
    <row r="15" spans="1:13" s="26" customFormat="1" ht="227.25" customHeight="1">
      <c r="A15" s="126" t="s">
        <v>191</v>
      </c>
      <c r="B15" s="152" t="s">
        <v>192</v>
      </c>
      <c r="C15" s="124">
        <v>107</v>
      </c>
      <c r="D15" s="231">
        <f>30000000+2532000</f>
        <v>32532000</v>
      </c>
      <c r="E15" s="322">
        <v>21.15</v>
      </c>
      <c r="F15" s="322">
        <v>27.15</v>
      </c>
      <c r="G15" s="195" t="s">
        <v>233</v>
      </c>
      <c r="H15" s="222" t="s">
        <v>203</v>
      </c>
      <c r="I15" s="222" t="s">
        <v>199</v>
      </c>
      <c r="J15" s="196" t="s">
        <v>234</v>
      </c>
      <c r="K15" s="197">
        <v>100</v>
      </c>
      <c r="L15" s="197">
        <v>100</v>
      </c>
      <c r="M15" s="113" t="s">
        <v>190</v>
      </c>
    </row>
    <row r="16" spans="1:13" s="19" customFormat="1" ht="60.75" customHeight="1">
      <c r="A16" s="151" t="s">
        <v>196</v>
      </c>
      <c r="B16" s="140" t="s">
        <v>197</v>
      </c>
      <c r="C16" s="142">
        <v>107</v>
      </c>
      <c r="D16" s="188">
        <f>30000000+1377748</f>
        <v>31377748</v>
      </c>
      <c r="E16" s="226">
        <v>0</v>
      </c>
      <c r="F16" s="226">
        <v>0.5162</v>
      </c>
      <c r="G16" s="235" t="s">
        <v>262</v>
      </c>
      <c r="H16" s="236" t="s">
        <v>201</v>
      </c>
      <c r="I16" s="236" t="s">
        <v>199</v>
      </c>
      <c r="J16" s="236" t="s">
        <v>263</v>
      </c>
      <c r="K16" s="237">
        <v>100</v>
      </c>
      <c r="L16" s="237">
        <v>100</v>
      </c>
      <c r="M16" s="111" t="s">
        <v>218</v>
      </c>
    </row>
    <row r="17" spans="1:12" s="19" customFormat="1" ht="57.75" customHeight="1">
      <c r="A17" s="22" t="s">
        <v>9</v>
      </c>
      <c r="B17" s="23"/>
      <c r="C17" s="163" t="s">
        <v>10</v>
      </c>
      <c r="D17" s="164"/>
      <c r="E17" s="165"/>
      <c r="F17" s="166" t="s">
        <v>11</v>
      </c>
      <c r="G17" s="164" t="s">
        <v>12</v>
      </c>
      <c r="H17" s="165"/>
      <c r="I17" s="165"/>
      <c r="J17" s="167"/>
      <c r="K17" s="163"/>
      <c r="L17" s="168" t="s">
        <v>231</v>
      </c>
    </row>
    <row r="18" spans="1:21" s="19" customFormat="1" ht="18.75" customHeight="1">
      <c r="A18" s="25"/>
      <c r="F18" s="24" t="s">
        <v>13</v>
      </c>
      <c r="G18" s="13"/>
      <c r="K18" s="13"/>
      <c r="L18" s="12"/>
      <c r="T18" s="26"/>
      <c r="U18" s="26"/>
    </row>
    <row r="19" spans="1:21" s="19" customFormat="1" ht="18.75" customHeight="1">
      <c r="A19" s="27" t="s">
        <v>14</v>
      </c>
      <c r="B19" s="28"/>
      <c r="C19" s="28"/>
      <c r="D19" s="28"/>
      <c r="T19" s="26"/>
      <c r="U19" s="26"/>
    </row>
    <row r="20" spans="1:21" s="25" customFormat="1" ht="18.75" customHeight="1">
      <c r="A20" s="27" t="s">
        <v>15</v>
      </c>
      <c r="B20" s="13"/>
      <c r="C20" s="13"/>
      <c r="D20" s="13"/>
      <c r="E20" s="19"/>
      <c r="F20" s="19"/>
      <c r="G20" s="19"/>
      <c r="H20" s="19"/>
      <c r="I20" s="19"/>
      <c r="J20" s="19"/>
      <c r="K20" s="19"/>
      <c r="L20" s="19"/>
      <c r="T20" s="29"/>
      <c r="U20" s="29"/>
    </row>
    <row r="21" spans="1:12" ht="15.75">
      <c r="A21" s="63"/>
      <c r="B21" s="25"/>
      <c r="C21" s="25"/>
      <c r="D21" s="25"/>
      <c r="E21" s="25"/>
      <c r="F21" s="25"/>
      <c r="G21" s="25"/>
      <c r="H21" s="25"/>
      <c r="I21" s="25"/>
      <c r="J21" s="25"/>
      <c r="K21" s="25"/>
      <c r="L21" s="25"/>
    </row>
  </sheetData>
  <sheetProtection/>
  <mergeCells count="13">
    <mergeCell ref="I1:J1"/>
    <mergeCell ref="I2:J2"/>
    <mergeCell ref="K1:L1"/>
    <mergeCell ref="K2:L2"/>
    <mergeCell ref="H5:J5"/>
    <mergeCell ref="K5:L5"/>
    <mergeCell ref="A5:A6"/>
    <mergeCell ref="A3:L3"/>
    <mergeCell ref="A4:L4"/>
    <mergeCell ref="B5:B6"/>
    <mergeCell ref="E5:F5"/>
    <mergeCell ref="C5:C6"/>
    <mergeCell ref="G5:G6"/>
  </mergeCells>
  <printOptions/>
  <pageMargins left="0.5511811023622047" right="0.35433070866141736" top="0.2362204724409449" bottom="0.2755905511811024" header="0" footer="0.2362204724409449"/>
  <pageSetup fitToHeight="0" fitToWidth="1" horizontalDpi="600" verticalDpi="600" orientation="landscape" paperSize="9" scale="90" r:id="rId3"/>
  <headerFooter alignWithMargins="0">
    <oddFooter>&amp;C&amp;"Arial Narrow,標準"&amp;11- &amp;P -</oddFooter>
  </headerFooter>
  <legacyDrawing r:id="rId2"/>
</worksheet>
</file>

<file path=xl/worksheets/sheet3.xml><?xml version="1.0" encoding="utf-8"?>
<worksheet xmlns="http://schemas.openxmlformats.org/spreadsheetml/2006/main" xmlns:r="http://schemas.openxmlformats.org/officeDocument/2006/relationships">
  <dimension ref="A1:N41"/>
  <sheetViews>
    <sheetView showGridLines="0" view="pageBreakPreview" zoomScaleNormal="90" zoomScaleSheetLayoutView="100" zoomScalePageLayoutView="0" workbookViewId="0" topLeftCell="A1">
      <selection activeCell="B11" sqref="B11"/>
    </sheetView>
  </sheetViews>
  <sheetFormatPr defaultColWidth="9.875" defaultRowHeight="16.5"/>
  <cols>
    <col min="1" max="1" width="14.50390625" style="9" customWidth="1"/>
    <col min="2" max="2" width="10.625" style="10" customWidth="1"/>
    <col min="3" max="3" width="12.625" style="9" bestFit="1" customWidth="1"/>
    <col min="4" max="7" width="11.125" style="9" customWidth="1"/>
    <col min="8" max="8" width="9.25390625" style="9" customWidth="1"/>
    <col min="9" max="10" width="9.50390625" style="9" bestFit="1" customWidth="1"/>
    <col min="11" max="11" width="9.125" style="9" customWidth="1"/>
    <col min="12" max="12" width="7.875" style="9" customWidth="1"/>
    <col min="13" max="13" width="9.00390625" style="9" customWidth="1"/>
    <col min="14" max="16384" width="9.875" style="9" customWidth="1"/>
  </cols>
  <sheetData>
    <row r="1" spans="1:13" s="2" customFormat="1" ht="27.75" customHeight="1">
      <c r="A1" s="64" t="s">
        <v>0</v>
      </c>
      <c r="B1" s="65"/>
      <c r="C1" s="1"/>
      <c r="K1" s="66" t="s">
        <v>61</v>
      </c>
      <c r="L1" s="288" t="s">
        <v>62</v>
      </c>
      <c r="M1" s="289"/>
    </row>
    <row r="2" spans="1:13" s="2" customFormat="1" ht="19.5" customHeight="1">
      <c r="A2" s="67" t="s">
        <v>63</v>
      </c>
      <c r="B2" s="68" t="s">
        <v>64</v>
      </c>
      <c r="C2" s="69"/>
      <c r="D2" s="3"/>
      <c r="E2" s="70"/>
      <c r="H2" s="71"/>
      <c r="I2" s="71"/>
      <c r="J2" s="71"/>
      <c r="K2" s="66" t="s">
        <v>65</v>
      </c>
      <c r="L2" s="290" t="s">
        <v>66</v>
      </c>
      <c r="M2" s="289"/>
    </row>
    <row r="3" spans="1:13" s="4" customFormat="1" ht="24.75" customHeight="1">
      <c r="A3" s="291" t="s">
        <v>162</v>
      </c>
      <c r="B3" s="292"/>
      <c r="C3" s="292"/>
      <c r="D3" s="292"/>
      <c r="E3" s="292"/>
      <c r="F3" s="292"/>
      <c r="G3" s="292"/>
      <c r="H3" s="292"/>
      <c r="I3" s="292"/>
      <c r="J3" s="292"/>
      <c r="K3" s="293"/>
      <c r="L3" s="293"/>
      <c r="M3" s="293"/>
    </row>
    <row r="4" spans="1:13" s="5" customFormat="1" ht="19.5" customHeight="1">
      <c r="A4" s="249" t="s">
        <v>226</v>
      </c>
      <c r="B4" s="294"/>
      <c r="C4" s="294"/>
      <c r="D4" s="294"/>
      <c r="E4" s="294"/>
      <c r="F4" s="294"/>
      <c r="G4" s="294"/>
      <c r="H4" s="294"/>
      <c r="I4" s="294"/>
      <c r="J4" s="294"/>
      <c r="K4" s="295"/>
      <c r="L4" s="295"/>
      <c r="M4" s="295"/>
    </row>
    <row r="5" spans="1:13" s="2" customFormat="1" ht="21.75" customHeight="1">
      <c r="A5" s="296" t="s">
        <v>67</v>
      </c>
      <c r="B5" s="299" t="s">
        <v>68</v>
      </c>
      <c r="C5" s="302" t="s">
        <v>69</v>
      </c>
      <c r="D5" s="309" t="s">
        <v>70</v>
      </c>
      <c r="E5" s="310"/>
      <c r="F5" s="310"/>
      <c r="G5" s="310"/>
      <c r="H5" s="311"/>
      <c r="I5" s="306" t="s">
        <v>71</v>
      </c>
      <c r="J5" s="307"/>
      <c r="K5" s="308"/>
      <c r="L5" s="314" t="s">
        <v>72</v>
      </c>
      <c r="M5" s="315"/>
    </row>
    <row r="6" spans="1:13" s="2" customFormat="1" ht="40.5" customHeight="1">
      <c r="A6" s="297"/>
      <c r="B6" s="300"/>
      <c r="C6" s="303"/>
      <c r="D6" s="312" t="s">
        <v>73</v>
      </c>
      <c r="E6" s="312" t="s">
        <v>73</v>
      </c>
      <c r="F6" s="312" t="s">
        <v>73</v>
      </c>
      <c r="G6" s="312" t="s">
        <v>73</v>
      </c>
      <c r="H6" s="312" t="s">
        <v>74</v>
      </c>
      <c r="I6" s="304" t="s">
        <v>75</v>
      </c>
      <c r="J6" s="304" t="s">
        <v>76</v>
      </c>
      <c r="K6" s="304" t="s">
        <v>77</v>
      </c>
      <c r="L6" s="72" t="s">
        <v>78</v>
      </c>
      <c r="M6" s="72" t="s">
        <v>79</v>
      </c>
    </row>
    <row r="7" spans="1:13" s="5" customFormat="1" ht="19.5" customHeight="1">
      <c r="A7" s="298"/>
      <c r="B7" s="301"/>
      <c r="C7" s="73" t="s">
        <v>80</v>
      </c>
      <c r="D7" s="313"/>
      <c r="E7" s="313"/>
      <c r="F7" s="313"/>
      <c r="G7" s="313"/>
      <c r="H7" s="313"/>
      <c r="I7" s="305"/>
      <c r="J7" s="305"/>
      <c r="K7" s="305"/>
      <c r="L7" s="74" t="s">
        <v>81</v>
      </c>
      <c r="M7" s="75" t="s">
        <v>81</v>
      </c>
    </row>
    <row r="8" spans="1:13" s="5" customFormat="1" ht="22.5" customHeight="1">
      <c r="A8" s="149" t="s">
        <v>82</v>
      </c>
      <c r="B8" s="128"/>
      <c r="C8" s="119">
        <f>SUM(C9:C11)</f>
        <v>56827</v>
      </c>
      <c r="D8" s="123"/>
      <c r="E8" s="123"/>
      <c r="F8" s="123"/>
      <c r="G8" s="123"/>
      <c r="H8" s="123"/>
      <c r="I8" s="123"/>
      <c r="J8" s="123"/>
      <c r="K8" s="123"/>
      <c r="L8" s="123"/>
      <c r="M8" s="123"/>
    </row>
    <row r="9" spans="1:14" s="5" customFormat="1" ht="42.75">
      <c r="A9" s="147" t="s">
        <v>166</v>
      </c>
      <c r="B9" s="153">
        <v>107</v>
      </c>
      <c r="C9" s="119">
        <f>ROUND((15363908/1000),0)</f>
        <v>15364</v>
      </c>
      <c r="D9" s="213" t="s">
        <v>252</v>
      </c>
      <c r="E9" s="213" t="s">
        <v>253</v>
      </c>
      <c r="F9" s="213" t="s">
        <v>254</v>
      </c>
      <c r="G9" s="213"/>
      <c r="H9" s="213"/>
      <c r="I9" s="212" t="s">
        <v>255</v>
      </c>
      <c r="J9" s="212" t="s">
        <v>207</v>
      </c>
      <c r="K9" s="212" t="s">
        <v>219</v>
      </c>
      <c r="L9" s="215">
        <v>100</v>
      </c>
      <c r="M9" s="215">
        <v>100</v>
      </c>
      <c r="N9" s="114" t="s">
        <v>215</v>
      </c>
    </row>
    <row r="10" spans="1:14" s="5" customFormat="1" ht="42.75">
      <c r="A10" s="147" t="s">
        <v>167</v>
      </c>
      <c r="B10" s="153">
        <v>107</v>
      </c>
      <c r="C10" s="119">
        <f>ROUND((15363908/1000),0)</f>
        <v>15364</v>
      </c>
      <c r="D10" s="213" t="s">
        <v>252</v>
      </c>
      <c r="E10" s="213" t="s">
        <v>253</v>
      </c>
      <c r="F10" s="213" t="s">
        <v>254</v>
      </c>
      <c r="G10" s="213"/>
      <c r="H10" s="213"/>
      <c r="I10" s="212" t="s">
        <v>256</v>
      </c>
      <c r="J10" s="212" t="s">
        <v>207</v>
      </c>
      <c r="K10" s="212" t="s">
        <v>219</v>
      </c>
      <c r="L10" s="215">
        <v>100</v>
      </c>
      <c r="M10" s="215">
        <v>100</v>
      </c>
      <c r="N10" s="114" t="s">
        <v>215</v>
      </c>
    </row>
    <row r="11" spans="1:14" s="107" customFormat="1" ht="41.25" customHeight="1">
      <c r="A11" s="147" t="s">
        <v>168</v>
      </c>
      <c r="B11" s="153">
        <v>107</v>
      </c>
      <c r="C11" s="119">
        <f>ROUND((26099142/1000),0)</f>
        <v>26099</v>
      </c>
      <c r="D11" s="213" t="s">
        <v>252</v>
      </c>
      <c r="E11" s="213" t="s">
        <v>253</v>
      </c>
      <c r="F11" s="213" t="s">
        <v>254</v>
      </c>
      <c r="G11" s="213"/>
      <c r="H11" s="213"/>
      <c r="I11" s="212" t="s">
        <v>257</v>
      </c>
      <c r="J11" s="212" t="s">
        <v>258</v>
      </c>
      <c r="K11" s="212"/>
      <c r="L11" s="215">
        <v>89.78</v>
      </c>
      <c r="M11" s="215">
        <v>97.39</v>
      </c>
      <c r="N11" s="173" t="s">
        <v>215</v>
      </c>
    </row>
    <row r="12" spans="1:13" s="107" customFormat="1" ht="57" customHeight="1">
      <c r="A12" s="148"/>
      <c r="B12" s="129"/>
      <c r="C12" s="117"/>
      <c r="D12" s="118"/>
      <c r="E12" s="118"/>
      <c r="F12" s="118"/>
      <c r="G12" s="118"/>
      <c r="H12" s="118"/>
      <c r="I12" s="120"/>
      <c r="J12" s="121"/>
      <c r="K12" s="121"/>
      <c r="L12" s="122"/>
      <c r="M12" s="122"/>
    </row>
    <row r="13" spans="1:13" s="90" customFormat="1" ht="18.75" customHeight="1">
      <c r="A13" s="86" t="s">
        <v>83</v>
      </c>
      <c r="B13" s="87" t="s">
        <v>84</v>
      </c>
      <c r="C13" s="87"/>
      <c r="D13" s="87"/>
      <c r="E13" s="87" t="s">
        <v>85</v>
      </c>
      <c r="F13" s="87"/>
      <c r="G13" s="88"/>
      <c r="H13" s="89" t="s">
        <v>86</v>
      </c>
      <c r="I13" s="88"/>
      <c r="M13" s="104" t="s">
        <v>231</v>
      </c>
    </row>
    <row r="14" spans="1:6" s="90" customFormat="1" ht="18.75" customHeight="1">
      <c r="A14" s="86"/>
      <c r="C14" s="87"/>
      <c r="D14" s="87"/>
      <c r="E14" s="87" t="s">
        <v>87</v>
      </c>
      <c r="F14" s="87"/>
    </row>
    <row r="15" s="5" customFormat="1" ht="15" customHeight="1">
      <c r="B15" s="2"/>
    </row>
    <row r="16" spans="1:3" s="5" customFormat="1" ht="17.25" customHeight="1">
      <c r="A16" s="91" t="s">
        <v>88</v>
      </c>
      <c r="B16" s="8"/>
      <c r="C16" s="91"/>
    </row>
    <row r="17" spans="1:3" s="5" customFormat="1" ht="17.25" customHeight="1">
      <c r="A17" s="92" t="s">
        <v>89</v>
      </c>
      <c r="B17" s="2"/>
      <c r="C17" s="7"/>
    </row>
    <row r="18" spans="1:3" s="95" customFormat="1" ht="30" customHeight="1">
      <c r="A18" s="93" t="s">
        <v>90</v>
      </c>
      <c r="B18" s="94"/>
      <c r="C18" s="94"/>
    </row>
    <row r="19" spans="1:13" s="97" customFormat="1" ht="20.25" customHeight="1">
      <c r="A19" s="96"/>
      <c r="B19" s="96"/>
      <c r="C19" s="96"/>
      <c r="D19" s="96"/>
      <c r="E19" s="96"/>
      <c r="K19" s="96"/>
      <c r="L19" s="96"/>
      <c r="M19" s="96"/>
    </row>
    <row r="20" s="98" customFormat="1" ht="20.25" customHeight="1">
      <c r="A20" s="98" t="s">
        <v>91</v>
      </c>
    </row>
    <row r="21" s="98" customFormat="1" ht="20.25" customHeight="1">
      <c r="A21" s="98" t="s">
        <v>92</v>
      </c>
    </row>
    <row r="22" s="98" customFormat="1" ht="20.25" customHeight="1">
      <c r="A22" s="98" t="s">
        <v>93</v>
      </c>
    </row>
    <row r="23" s="98" customFormat="1" ht="20.25" customHeight="1">
      <c r="A23" s="99" t="s">
        <v>94</v>
      </c>
    </row>
    <row r="24" s="98" customFormat="1" ht="20.25" customHeight="1">
      <c r="A24" s="98" t="s">
        <v>95</v>
      </c>
    </row>
    <row r="25" s="98" customFormat="1" ht="20.25" customHeight="1">
      <c r="A25" s="99" t="s">
        <v>96</v>
      </c>
    </row>
    <row r="26" s="98" customFormat="1" ht="20.25" customHeight="1">
      <c r="A26" s="98" t="s">
        <v>97</v>
      </c>
    </row>
    <row r="27" s="98" customFormat="1" ht="20.25" customHeight="1">
      <c r="A27" s="98" t="s">
        <v>98</v>
      </c>
    </row>
    <row r="28" s="98" customFormat="1" ht="20.25" customHeight="1">
      <c r="A28" s="98" t="s">
        <v>99</v>
      </c>
    </row>
    <row r="29" s="98" customFormat="1" ht="20.25" customHeight="1">
      <c r="A29" s="98" t="s">
        <v>100</v>
      </c>
    </row>
    <row r="30" s="98" customFormat="1" ht="20.25" customHeight="1">
      <c r="A30" s="98" t="s">
        <v>101</v>
      </c>
    </row>
    <row r="31" s="98" customFormat="1" ht="20.25" customHeight="1">
      <c r="A31" s="98" t="s">
        <v>102</v>
      </c>
    </row>
    <row r="32" s="98" customFormat="1" ht="20.25" customHeight="1">
      <c r="A32" s="98" t="s">
        <v>103</v>
      </c>
    </row>
    <row r="33" spans="1:3" s="101" customFormat="1" ht="20.25" customHeight="1">
      <c r="A33" s="100" t="s">
        <v>104</v>
      </c>
      <c r="C33" s="102"/>
    </row>
    <row r="34" spans="1:3" s="101" customFormat="1" ht="20.25" customHeight="1">
      <c r="A34" s="103" t="s">
        <v>105</v>
      </c>
      <c r="C34" s="102"/>
    </row>
    <row r="35" spans="1:3" s="101" customFormat="1" ht="20.25" customHeight="1">
      <c r="A35" s="103" t="s">
        <v>106</v>
      </c>
      <c r="C35" s="102"/>
    </row>
    <row r="36" spans="1:3" s="101" customFormat="1" ht="20.25" customHeight="1">
      <c r="A36" s="103" t="s">
        <v>107</v>
      </c>
      <c r="C36" s="102"/>
    </row>
    <row r="37" spans="1:3" s="101" customFormat="1" ht="20.25" customHeight="1">
      <c r="A37" s="103" t="s">
        <v>108</v>
      </c>
      <c r="C37" s="102"/>
    </row>
    <row r="38" s="98" customFormat="1" ht="20.25" customHeight="1">
      <c r="A38" s="98" t="s">
        <v>109</v>
      </c>
    </row>
    <row r="39" s="98" customFormat="1" ht="20.25" customHeight="1">
      <c r="A39" s="98" t="s">
        <v>110</v>
      </c>
    </row>
    <row r="40" s="98" customFormat="1" ht="20.25" customHeight="1">
      <c r="A40" s="98" t="s">
        <v>111</v>
      </c>
    </row>
    <row r="41" s="98" customFormat="1" ht="20.25" customHeight="1">
      <c r="A41" s="98" t="s">
        <v>112</v>
      </c>
    </row>
  </sheetData>
  <sheetProtection/>
  <mergeCells count="18">
    <mergeCell ref="J6:J7"/>
    <mergeCell ref="D6:D7"/>
    <mergeCell ref="E6:E7"/>
    <mergeCell ref="H6:H7"/>
    <mergeCell ref="L5:M5"/>
    <mergeCell ref="I6:I7"/>
    <mergeCell ref="G6:G7"/>
    <mergeCell ref="F6:F7"/>
    <mergeCell ref="L1:M1"/>
    <mergeCell ref="L2:M2"/>
    <mergeCell ref="A3:M3"/>
    <mergeCell ref="A4:M4"/>
    <mergeCell ref="A5:A7"/>
    <mergeCell ref="B5:B7"/>
    <mergeCell ref="C5:C6"/>
    <mergeCell ref="K6:K7"/>
    <mergeCell ref="I5:K5"/>
    <mergeCell ref="D5:H5"/>
  </mergeCells>
  <printOptions/>
  <pageMargins left="0.5511811023622047" right="0.35433070866141736" top="0.5905511811023623" bottom="0.5905511811023623" header="0" footer="0.3937007874015748"/>
  <pageSetup horizontalDpi="600" verticalDpi="600" orientation="landscape" pageOrder="overThenDown" paperSize="9" r:id="rId1"/>
  <headerFooter alignWithMargins="0">
    <oddFooter>&amp;C&amp;"Arial Narrow,標準"&amp;11- &amp;P -</oddFooter>
  </headerFooter>
  <rowBreaks count="1" manualBreakCount="1">
    <brk id="17" max="255" man="1"/>
  </rowBreaks>
</worksheet>
</file>

<file path=xl/worksheets/sheet4.xml><?xml version="1.0" encoding="utf-8"?>
<worksheet xmlns="http://schemas.openxmlformats.org/spreadsheetml/2006/main" xmlns:r="http://schemas.openxmlformats.org/officeDocument/2006/relationships">
  <dimension ref="A1:U41"/>
  <sheetViews>
    <sheetView showGridLines="0" view="pageBreakPreview" zoomScaleSheetLayoutView="100" zoomScalePageLayoutView="0" workbookViewId="0" topLeftCell="A1">
      <selection activeCell="C11" sqref="C11"/>
    </sheetView>
  </sheetViews>
  <sheetFormatPr defaultColWidth="9.875" defaultRowHeight="16.5"/>
  <cols>
    <col min="1" max="1" width="14.50390625" style="9" customWidth="1"/>
    <col min="2" max="2" width="10.625" style="10" customWidth="1"/>
    <col min="3" max="3" width="10.125" style="9" customWidth="1"/>
    <col min="4" max="8" width="11.50390625" style="9" customWidth="1"/>
    <col min="9" max="10" width="8.25390625" style="9" customWidth="1"/>
    <col min="11" max="11" width="9.125" style="9" customWidth="1"/>
    <col min="12" max="13" width="8.00390625" style="9" customWidth="1"/>
    <col min="14" max="16384" width="9.875" style="9" customWidth="1"/>
  </cols>
  <sheetData>
    <row r="1" spans="1:13" s="2" customFormat="1" ht="21" customHeight="1">
      <c r="A1" s="64" t="s">
        <v>0</v>
      </c>
      <c r="B1" s="65"/>
      <c r="C1" s="1"/>
      <c r="K1" s="66" t="s">
        <v>61</v>
      </c>
      <c r="L1" s="288" t="s">
        <v>113</v>
      </c>
      <c r="M1" s="289"/>
    </row>
    <row r="2" spans="1:13" s="2" customFormat="1" ht="19.5" customHeight="1">
      <c r="A2" s="67" t="s">
        <v>114</v>
      </c>
      <c r="B2" s="68" t="s">
        <v>115</v>
      </c>
      <c r="C2" s="69"/>
      <c r="D2" s="3"/>
      <c r="E2" s="70"/>
      <c r="H2" s="71"/>
      <c r="I2" s="71"/>
      <c r="J2" s="71"/>
      <c r="K2" s="66" t="s">
        <v>116</v>
      </c>
      <c r="L2" s="290" t="s">
        <v>117</v>
      </c>
      <c r="M2" s="289"/>
    </row>
    <row r="3" spans="1:13" s="4" customFormat="1" ht="24.75" customHeight="1">
      <c r="A3" s="321" t="s">
        <v>118</v>
      </c>
      <c r="B3" s="292"/>
      <c r="C3" s="292"/>
      <c r="D3" s="292"/>
      <c r="E3" s="292"/>
      <c r="F3" s="292"/>
      <c r="G3" s="292"/>
      <c r="H3" s="292"/>
      <c r="I3" s="292"/>
      <c r="J3" s="292"/>
      <c r="K3" s="293"/>
      <c r="L3" s="293"/>
      <c r="M3" s="293"/>
    </row>
    <row r="4" spans="1:13" s="5" customFormat="1" ht="19.5" customHeight="1">
      <c r="A4" s="249" t="s">
        <v>226</v>
      </c>
      <c r="B4" s="294"/>
      <c r="C4" s="294"/>
      <c r="D4" s="294"/>
      <c r="E4" s="294"/>
      <c r="F4" s="294"/>
      <c r="G4" s="294"/>
      <c r="H4" s="294"/>
      <c r="I4" s="294"/>
      <c r="J4" s="294"/>
      <c r="K4" s="295"/>
      <c r="L4" s="295"/>
      <c r="M4" s="295"/>
    </row>
    <row r="5" spans="1:13" s="2" customFormat="1" ht="21.75" customHeight="1">
      <c r="A5" s="296" t="s">
        <v>119</v>
      </c>
      <c r="B5" s="299" t="s">
        <v>120</v>
      </c>
      <c r="C5" s="302" t="s">
        <v>121</v>
      </c>
      <c r="D5" s="309" t="s">
        <v>122</v>
      </c>
      <c r="E5" s="310"/>
      <c r="F5" s="310"/>
      <c r="G5" s="310"/>
      <c r="H5" s="311"/>
      <c r="I5" s="306" t="s">
        <v>123</v>
      </c>
      <c r="J5" s="307"/>
      <c r="K5" s="308"/>
      <c r="L5" s="314" t="s">
        <v>124</v>
      </c>
      <c r="M5" s="315"/>
    </row>
    <row r="6" spans="1:13" s="2" customFormat="1" ht="40.5" customHeight="1">
      <c r="A6" s="297"/>
      <c r="B6" s="300"/>
      <c r="C6" s="303"/>
      <c r="D6" s="312" t="s">
        <v>125</v>
      </c>
      <c r="E6" s="312" t="s">
        <v>125</v>
      </c>
      <c r="F6" s="312" t="s">
        <v>125</v>
      </c>
      <c r="G6" s="312" t="s">
        <v>125</v>
      </c>
      <c r="H6" s="312" t="s">
        <v>126</v>
      </c>
      <c r="I6" s="304" t="s">
        <v>127</v>
      </c>
      <c r="J6" s="304" t="s">
        <v>128</v>
      </c>
      <c r="K6" s="304" t="s">
        <v>129</v>
      </c>
      <c r="L6" s="72" t="s">
        <v>130</v>
      </c>
      <c r="M6" s="72" t="s">
        <v>131</v>
      </c>
    </row>
    <row r="7" spans="1:13" s="5" customFormat="1" ht="19.5" customHeight="1">
      <c r="A7" s="298"/>
      <c r="B7" s="301"/>
      <c r="C7" s="73" t="s">
        <v>80</v>
      </c>
      <c r="D7" s="313"/>
      <c r="E7" s="313"/>
      <c r="F7" s="313"/>
      <c r="G7" s="313"/>
      <c r="H7" s="313"/>
      <c r="I7" s="305"/>
      <c r="J7" s="305"/>
      <c r="K7" s="305"/>
      <c r="L7" s="74" t="s">
        <v>132</v>
      </c>
      <c r="M7" s="75" t="s">
        <v>132</v>
      </c>
    </row>
    <row r="8" spans="1:13" s="5" customFormat="1" ht="22.5" customHeight="1">
      <c r="A8" s="76" t="s">
        <v>133</v>
      </c>
      <c r="B8" s="77"/>
      <c r="C8" s="106">
        <f>C9+C10+C11</f>
        <v>29453</v>
      </c>
      <c r="D8" s="78"/>
      <c r="E8" s="78"/>
      <c r="F8" s="79"/>
      <c r="G8" s="80"/>
      <c r="H8" s="80"/>
      <c r="I8" s="36"/>
      <c r="J8" s="115"/>
      <c r="K8" s="81"/>
      <c r="L8" s="79"/>
      <c r="M8" s="79"/>
    </row>
    <row r="9" spans="1:14" s="5" customFormat="1" ht="63.75" customHeight="1">
      <c r="A9" s="137" t="s">
        <v>179</v>
      </c>
      <c r="B9" s="138">
        <v>107</v>
      </c>
      <c r="C9" s="201">
        <v>10211</v>
      </c>
      <c r="D9" s="319" t="s">
        <v>235</v>
      </c>
      <c r="E9" s="320"/>
      <c r="F9" s="320"/>
      <c r="G9" s="320"/>
      <c r="H9" s="199"/>
      <c r="I9" s="36" t="s">
        <v>238</v>
      </c>
      <c r="J9" s="36" t="s">
        <v>239</v>
      </c>
      <c r="K9" s="36" t="s">
        <v>240</v>
      </c>
      <c r="L9" s="200">
        <v>100</v>
      </c>
      <c r="M9" s="200">
        <v>100</v>
      </c>
      <c r="N9" s="114" t="s">
        <v>184</v>
      </c>
    </row>
    <row r="10" spans="1:14" s="5" customFormat="1" ht="63.75" customHeight="1">
      <c r="A10" s="137" t="s">
        <v>195</v>
      </c>
      <c r="B10" s="138">
        <v>107</v>
      </c>
      <c r="C10" s="198">
        <v>3154</v>
      </c>
      <c r="D10" s="316" t="s">
        <v>236</v>
      </c>
      <c r="E10" s="318"/>
      <c r="F10" s="318"/>
      <c r="G10" s="318"/>
      <c r="H10" s="318"/>
      <c r="I10" s="36" t="s">
        <v>241</v>
      </c>
      <c r="J10" s="36" t="s">
        <v>242</v>
      </c>
      <c r="K10" s="36" t="s">
        <v>243</v>
      </c>
      <c r="L10" s="200">
        <v>100</v>
      </c>
      <c r="M10" s="200">
        <v>100</v>
      </c>
      <c r="N10" s="114" t="s">
        <v>183</v>
      </c>
    </row>
    <row r="11" spans="1:14" s="5" customFormat="1" ht="68.25" customHeight="1">
      <c r="A11" s="137" t="s">
        <v>180</v>
      </c>
      <c r="B11" s="138">
        <v>107</v>
      </c>
      <c r="C11" s="198">
        <v>16088</v>
      </c>
      <c r="D11" s="316" t="s">
        <v>237</v>
      </c>
      <c r="E11" s="317"/>
      <c r="F11" s="317"/>
      <c r="G11" s="317"/>
      <c r="H11" s="317"/>
      <c r="I11" s="36" t="s">
        <v>244</v>
      </c>
      <c r="J11" s="36" t="s">
        <v>199</v>
      </c>
      <c r="K11" s="36"/>
      <c r="L11" s="200">
        <v>95</v>
      </c>
      <c r="M11" s="200">
        <v>98</v>
      </c>
      <c r="N11" s="114" t="s">
        <v>184</v>
      </c>
    </row>
    <row r="12" spans="1:13" s="5" customFormat="1" ht="21" customHeight="1">
      <c r="A12" s="82"/>
      <c r="B12" s="83"/>
      <c r="C12" s="84"/>
      <c r="D12" s="85"/>
      <c r="E12" s="85"/>
      <c r="F12" s="85"/>
      <c r="G12" s="84"/>
      <c r="H12" s="84"/>
      <c r="I12" s="84"/>
      <c r="J12" s="84"/>
      <c r="K12" s="85"/>
      <c r="L12" s="85"/>
      <c r="M12" s="85"/>
    </row>
    <row r="13" spans="1:13" s="90" customFormat="1" ht="18.75" customHeight="1">
      <c r="A13" s="86" t="s">
        <v>83</v>
      </c>
      <c r="B13" s="87" t="s">
        <v>134</v>
      </c>
      <c r="C13" s="87"/>
      <c r="D13" s="87"/>
      <c r="E13" s="87" t="s">
        <v>135</v>
      </c>
      <c r="F13" s="87"/>
      <c r="G13" s="88"/>
      <c r="H13" s="89" t="s">
        <v>136</v>
      </c>
      <c r="I13" s="88"/>
      <c r="M13" s="104" t="s">
        <v>231</v>
      </c>
    </row>
    <row r="14" spans="1:6" s="90" customFormat="1" ht="18.75" customHeight="1">
      <c r="A14" s="86"/>
      <c r="C14" s="87"/>
      <c r="D14" s="87"/>
      <c r="E14" s="87" t="s">
        <v>87</v>
      </c>
      <c r="F14" s="87"/>
    </row>
    <row r="15" s="5" customFormat="1" ht="18.75" customHeight="1">
      <c r="B15" s="2"/>
    </row>
    <row r="16" spans="1:3" s="5" customFormat="1" ht="21" customHeight="1">
      <c r="A16" s="91" t="s">
        <v>137</v>
      </c>
      <c r="B16" s="8"/>
      <c r="C16" s="91"/>
    </row>
    <row r="17" spans="1:21" s="5" customFormat="1" ht="21" customHeight="1">
      <c r="A17" s="92" t="s">
        <v>138</v>
      </c>
      <c r="B17" s="2"/>
      <c r="C17" s="7"/>
      <c r="U17" s="91"/>
    </row>
    <row r="18" spans="1:3" s="95" customFormat="1" ht="30" customHeight="1">
      <c r="A18" s="93" t="s">
        <v>139</v>
      </c>
      <c r="B18" s="94"/>
      <c r="C18" s="94"/>
    </row>
    <row r="19" spans="1:13" s="97" customFormat="1" ht="20.25" customHeight="1">
      <c r="A19" s="96"/>
      <c r="B19" s="96"/>
      <c r="C19" s="96"/>
      <c r="D19" s="96"/>
      <c r="E19" s="96"/>
      <c r="K19" s="96"/>
      <c r="L19" s="96"/>
      <c r="M19" s="96"/>
    </row>
    <row r="20" s="98" customFormat="1" ht="21" customHeight="1">
      <c r="A20" s="98" t="s">
        <v>91</v>
      </c>
    </row>
    <row r="21" s="98" customFormat="1" ht="21" customHeight="1">
      <c r="A21" s="98" t="s">
        <v>140</v>
      </c>
    </row>
    <row r="22" s="98" customFormat="1" ht="21" customHeight="1">
      <c r="A22" s="98" t="s">
        <v>93</v>
      </c>
    </row>
    <row r="23" s="98" customFormat="1" ht="21" customHeight="1">
      <c r="A23" s="99" t="s">
        <v>141</v>
      </c>
    </row>
    <row r="24" s="98" customFormat="1" ht="21" customHeight="1">
      <c r="A24" s="98" t="s">
        <v>95</v>
      </c>
    </row>
    <row r="25" s="98" customFormat="1" ht="21" customHeight="1">
      <c r="A25" s="99" t="s">
        <v>142</v>
      </c>
    </row>
    <row r="26" s="98" customFormat="1" ht="21" customHeight="1">
      <c r="A26" s="98" t="s">
        <v>143</v>
      </c>
    </row>
    <row r="27" s="98" customFormat="1" ht="21" customHeight="1">
      <c r="A27" s="98" t="s">
        <v>144</v>
      </c>
    </row>
    <row r="28" s="98" customFormat="1" ht="21" customHeight="1">
      <c r="A28" s="98" t="s">
        <v>145</v>
      </c>
    </row>
    <row r="29" s="98" customFormat="1" ht="21" customHeight="1">
      <c r="A29" s="98" t="s">
        <v>146</v>
      </c>
    </row>
    <row r="30" s="98" customFormat="1" ht="21" customHeight="1">
      <c r="A30" s="98" t="s">
        <v>147</v>
      </c>
    </row>
    <row r="31" s="98" customFormat="1" ht="21" customHeight="1">
      <c r="A31" s="98" t="s">
        <v>148</v>
      </c>
    </row>
    <row r="32" s="98" customFormat="1" ht="21" customHeight="1">
      <c r="A32" s="98" t="s">
        <v>149</v>
      </c>
    </row>
    <row r="33" spans="1:3" s="101" customFormat="1" ht="21" customHeight="1">
      <c r="A33" s="100" t="s">
        <v>150</v>
      </c>
      <c r="C33" s="102"/>
    </row>
    <row r="34" spans="1:3" s="101" customFormat="1" ht="21" customHeight="1">
      <c r="A34" s="103" t="s">
        <v>151</v>
      </c>
      <c r="C34" s="102"/>
    </row>
    <row r="35" spans="1:3" s="101" customFormat="1" ht="21" customHeight="1">
      <c r="A35" s="103" t="s">
        <v>152</v>
      </c>
      <c r="C35" s="102"/>
    </row>
    <row r="36" spans="1:3" s="101" customFormat="1" ht="21" customHeight="1">
      <c r="A36" s="103" t="s">
        <v>153</v>
      </c>
      <c r="C36" s="102"/>
    </row>
    <row r="37" spans="1:3" s="101" customFormat="1" ht="21" customHeight="1">
      <c r="A37" s="103" t="s">
        <v>154</v>
      </c>
      <c r="C37" s="102"/>
    </row>
    <row r="38" s="98" customFormat="1" ht="21" customHeight="1">
      <c r="A38" s="98" t="s">
        <v>155</v>
      </c>
    </row>
    <row r="39" s="98" customFormat="1" ht="21" customHeight="1">
      <c r="A39" s="98" t="s">
        <v>156</v>
      </c>
    </row>
    <row r="40" s="98" customFormat="1" ht="21" customHeight="1">
      <c r="A40" s="98" t="s">
        <v>111</v>
      </c>
    </row>
    <row r="41" s="98" customFormat="1" ht="21" customHeight="1">
      <c r="A41" s="98" t="s">
        <v>157</v>
      </c>
    </row>
  </sheetData>
  <sheetProtection/>
  <mergeCells count="21">
    <mergeCell ref="K6:K7"/>
    <mergeCell ref="F6:F7"/>
    <mergeCell ref="G6:G7"/>
    <mergeCell ref="I5:K5"/>
    <mergeCell ref="H6:H7"/>
    <mergeCell ref="B5:B7"/>
    <mergeCell ref="D6:D7"/>
    <mergeCell ref="D5:H5"/>
    <mergeCell ref="C5:C6"/>
    <mergeCell ref="I6:I7"/>
    <mergeCell ref="J6:J7"/>
    <mergeCell ref="D11:H11"/>
    <mergeCell ref="D10:H10"/>
    <mergeCell ref="D9:G9"/>
    <mergeCell ref="E6:E7"/>
    <mergeCell ref="L1:M1"/>
    <mergeCell ref="L2:M2"/>
    <mergeCell ref="A3:M3"/>
    <mergeCell ref="A4:M4"/>
    <mergeCell ref="A5:A7"/>
    <mergeCell ref="L5:M5"/>
  </mergeCells>
  <printOptions/>
  <pageMargins left="0.5511811023622047" right="0.35433070866141736" top="0.5905511811023623" bottom="0.5905511811023623" header="0" footer="0.3937007874015748"/>
  <pageSetup horizontalDpi="600" verticalDpi="600" orientation="landscape" pageOrder="overThenDown" paperSize="9" r:id="rId1"/>
  <headerFooter alignWithMargins="0">
    <oddFooter>&amp;C&amp;"Arial Narrow,標準"&amp;11- &amp;P -</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臺北市政府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臺北市政府工務局</dc:creator>
  <cp:keywords/>
  <dc:description/>
  <cp:lastModifiedBy>楊子萱</cp:lastModifiedBy>
  <cp:lastPrinted>2019-01-04T07:39:34Z</cp:lastPrinted>
  <dcterms:created xsi:type="dcterms:W3CDTF">2012-02-29T05:49:20Z</dcterms:created>
  <dcterms:modified xsi:type="dcterms:W3CDTF">2019-01-08T10:05:05Z</dcterms:modified>
  <cp:category/>
  <cp:version/>
  <cp:contentType/>
  <cp:contentStatus/>
</cp:coreProperties>
</file>