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050" windowHeight="8445"/>
  </bookViews>
  <sheets>
    <sheet name="105" sheetId="1" r:id="rId1"/>
  </sheets>
  <definedNames>
    <definedName name="_xlnm.Print_Area" localSheetId="0">'105'!$A$1:$H$21</definedName>
  </definedNames>
  <calcPr calcId="145621"/>
</workbook>
</file>

<file path=xl/calcChain.xml><?xml version="1.0" encoding="utf-8"?>
<calcChain xmlns="http://schemas.openxmlformats.org/spreadsheetml/2006/main">
  <c r="G17" i="1" l="1"/>
  <c r="G9" i="1"/>
  <c r="G12" i="1" l="1"/>
  <c r="G11" i="1"/>
  <c r="G5" i="1" l="1"/>
  <c r="G6" i="1"/>
  <c r="G7" i="1"/>
  <c r="G8" i="1"/>
  <c r="G10" i="1"/>
  <c r="G15" i="1"/>
  <c r="G16" i="1"/>
  <c r="G4" i="1"/>
  <c r="B16" i="1" l="1"/>
  <c r="B5" i="1"/>
  <c r="A13" i="1" l="1"/>
  <c r="B17" i="1" s="1"/>
  <c r="B6" i="1" l="1"/>
</calcChain>
</file>

<file path=xl/sharedStrings.xml><?xml version="1.0" encoding="utf-8"?>
<sst xmlns="http://schemas.openxmlformats.org/spreadsheetml/2006/main" count="60" uniqueCount="51">
  <si>
    <t>會計</t>
  </si>
  <si>
    <t>主任委員</t>
  </si>
  <si>
    <t>編列數</t>
    <phoneticPr fontId="2" type="noConversion"/>
  </si>
  <si>
    <t>資本門編列數</t>
    <phoneticPr fontId="2" type="noConversion"/>
  </si>
  <si>
    <t>臥龍里</t>
    <phoneticPr fontId="2" type="noConversion"/>
  </si>
  <si>
    <t>39</t>
    <phoneticPr fontId="2" type="noConversion"/>
  </si>
  <si>
    <t>經常門編列數</t>
    <phoneticPr fontId="2" type="noConversion"/>
  </si>
  <si>
    <t>里別</t>
    <phoneticPr fontId="2" type="noConversion"/>
  </si>
  <si>
    <t>說明</t>
  </si>
  <si>
    <t>預算數</t>
  </si>
  <si>
    <t>單價</t>
  </si>
  <si>
    <t>數量</t>
  </si>
  <si>
    <t>單位</t>
  </si>
  <si>
    <t>科目用途</t>
  </si>
  <si>
    <t>經費</t>
  </si>
  <si>
    <t>編號</t>
    <phoneticPr fontId="2" type="noConversion"/>
  </si>
  <si>
    <t>製表　張枝鉦</t>
    <phoneticPr fontId="2" type="noConversion"/>
  </si>
  <si>
    <t>預算數</t>
    <phoneticPr fontId="2" type="noConversion"/>
  </si>
  <si>
    <t>里活動場所清潔費</t>
    <phoneticPr fontId="2" type="noConversion"/>
  </si>
  <si>
    <t>維持里活動場所清潔</t>
    <phoneticPr fontId="2" type="noConversion"/>
  </si>
  <si>
    <t>月</t>
    <phoneticPr fontId="2" type="noConversion"/>
  </si>
  <si>
    <t>二代健保補充保費</t>
    <phoneticPr fontId="2" type="noConversion"/>
  </si>
  <si>
    <t>里活動場所水電費</t>
    <phoneticPr fontId="2" type="noConversion"/>
  </si>
  <si>
    <t>年</t>
    <phoneticPr fontId="2" type="noConversion"/>
  </si>
  <si>
    <t>里活動場所耗材及雜支</t>
    <phoneticPr fontId="2" type="noConversion"/>
  </si>
  <si>
    <t>印刷品</t>
    <phoneticPr fontId="2" type="noConversion"/>
  </si>
  <si>
    <t>本</t>
    <phoneticPr fontId="2" type="noConversion"/>
  </si>
  <si>
    <t>各式年、月、桌曆、農民曆等</t>
    <phoneticPr fontId="2" type="noConversion"/>
  </si>
  <si>
    <t>式</t>
    <phoneticPr fontId="2" type="noConversion"/>
  </si>
  <si>
    <t>維護里內環境</t>
    <phoneticPr fontId="2" type="noConversion"/>
  </si>
  <si>
    <t>飲水機維修</t>
    <phoneticPr fontId="2" type="noConversion"/>
  </si>
  <si>
    <t>睦鄰活動</t>
    <phoneticPr fontId="2" type="noConversion"/>
  </si>
  <si>
    <t>提升為民服務工作</t>
  </si>
  <si>
    <t>提升為民服務工作</t>
    <phoneticPr fontId="2" type="noConversion"/>
  </si>
  <si>
    <t>增進里民情感</t>
    <phoneticPr fontId="2" type="noConversion"/>
  </si>
  <si>
    <t>小型工程(油漆)</t>
  </si>
  <si>
    <t>滅火器購置</t>
    <phoneticPr fontId="2" type="noConversion"/>
  </si>
  <si>
    <t>支</t>
    <phoneticPr fontId="2" type="noConversion"/>
  </si>
  <si>
    <t>滅火器換藥</t>
    <phoneticPr fontId="2" type="noConversion"/>
  </si>
  <si>
    <t>小型工程(綠美化)</t>
    <phoneticPr fontId="2" type="noConversion"/>
  </si>
  <si>
    <t>維護里內安全</t>
  </si>
  <si>
    <t>提升為民服務工作</t>
    <phoneticPr fontId="2" type="noConversion"/>
  </si>
  <si>
    <t xml:space="preserve"> 臺北市立第二殯儀館回饋地方經費管理委員會</t>
    <phoneticPr fontId="2" type="noConversion"/>
  </si>
  <si>
    <t>里活動場所雨遮修建工程</t>
    <phoneticPr fontId="2" type="noConversion"/>
  </si>
  <si>
    <t>式</t>
    <phoneticPr fontId="2" type="noConversion"/>
  </si>
  <si>
    <t>維護里內安全</t>
    <phoneticPr fontId="2" type="noConversion"/>
  </si>
  <si>
    <t>跑步機</t>
    <phoneticPr fontId="2" type="noConversion"/>
  </si>
  <si>
    <t>台</t>
    <phoneticPr fontId="2" type="noConversion"/>
  </si>
  <si>
    <t>提升為民服務工作</t>
    <phoneticPr fontId="2" type="noConversion"/>
  </si>
  <si>
    <t xml:space="preserve">＜大安區、文山區、信義區＞106年度回饋經費使用計畫表   (變更後) </t>
    <phoneticPr fontId="2" type="noConversion"/>
  </si>
  <si>
    <t>備註：依據臺北市殯葬管理處106年11月30日北市殯管字第10631640400號函同意核備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</si>
</sst>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3" formatCode="_-* #,##0.00_-;\-* #,##0.00_-;_-* &quot;-&quot;??_-;_-@_-"/>
    <numFmt numFmtId="176" formatCode="&quot;$&quot;#,##0;[Red]&quot;$&quot;#,##0"/>
    <numFmt numFmtId="177" formatCode="#,##0;[Red]#,##0"/>
    <numFmt numFmtId="178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3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3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8" xfId="0" applyFont="1" applyBorder="1"/>
    <xf numFmtId="0" fontId="5" fillId="0" borderId="5" xfId="0" applyFont="1" applyBorder="1"/>
    <xf numFmtId="10" fontId="5" fillId="0" borderId="7" xfId="1" applyNumberFormat="1" applyFont="1" applyBorder="1"/>
    <xf numFmtId="6" fontId="5" fillId="2" borderId="7" xfId="0" applyNumberFormat="1" applyFont="1" applyFill="1" applyBorder="1"/>
    <xf numFmtId="6" fontId="5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0" fillId="0" borderId="13" xfId="0" applyBorder="1"/>
    <xf numFmtId="0" fontId="6" fillId="0" borderId="5" xfId="0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6" fontId="5" fillId="3" borderId="7" xfId="0" applyNumberFormat="1" applyFont="1" applyFill="1" applyBorder="1"/>
    <xf numFmtId="49" fontId="5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6" fontId="3" fillId="0" borderId="16" xfId="0" applyNumberFormat="1" applyFont="1" applyFill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8" fontId="6" fillId="0" borderId="5" xfId="2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center" vertical="center"/>
    </xf>
    <xf numFmtId="0" fontId="0" fillId="0" borderId="2" xfId="0" applyFont="1" applyBorder="1"/>
    <xf numFmtId="176" fontId="6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8" fontId="6" fillId="0" borderId="12" xfId="2" applyNumberFormat="1" applyFont="1" applyBorder="1" applyAlignment="1">
      <alignment horizontal="right" vertical="center" wrapText="1"/>
    </xf>
    <xf numFmtId="178" fontId="9" fillId="0" borderId="2" xfId="2" applyNumberFormat="1" applyFont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9" fontId="5" fillId="0" borderId="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6" fontId="5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8" xfId="0" applyBorder="1"/>
    <xf numFmtId="0" fontId="4" fillId="0" borderId="24" xfId="0" applyFont="1" applyBorder="1"/>
    <xf numFmtId="9" fontId="5" fillId="0" borderId="7" xfId="1" applyFont="1" applyBorder="1"/>
    <xf numFmtId="177" fontId="7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10" fillId="0" borderId="6" xfId="2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8" fontId="10" fillId="0" borderId="14" xfId="2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6" fontId="10" fillId="0" borderId="5" xfId="2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/>
    </xf>
    <xf numFmtId="178" fontId="10" fillId="0" borderId="5" xfId="2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一般" xfId="0" builtinId="0"/>
    <cellStyle name="千分位" xfId="2" builtinId="3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C27" sqref="C27"/>
    </sheetView>
  </sheetViews>
  <sheetFormatPr defaultRowHeight="16.5"/>
  <cols>
    <col min="1" max="1" width="14.75" bestFit="1" customWidth="1"/>
    <col min="2" max="2" width="17" customWidth="1"/>
    <col min="3" max="3" width="25.375" customWidth="1"/>
    <col min="4" max="4" width="7.25" customWidth="1"/>
    <col min="5" max="5" width="6.875" customWidth="1"/>
    <col min="6" max="7" width="12.75" bestFit="1" customWidth="1"/>
    <col min="8" max="8" width="36.375" customWidth="1"/>
  </cols>
  <sheetData>
    <row r="1" spans="1:8" ht="21">
      <c r="A1" s="75" t="s">
        <v>42</v>
      </c>
      <c r="B1" s="76"/>
      <c r="C1" s="76"/>
      <c r="D1" s="76"/>
      <c r="E1" s="76"/>
      <c r="F1" s="76"/>
      <c r="G1" s="76"/>
      <c r="H1" s="77"/>
    </row>
    <row r="2" spans="1:8" ht="21">
      <c r="A2" s="78" t="s">
        <v>49</v>
      </c>
      <c r="B2" s="79"/>
      <c r="C2" s="79"/>
      <c r="D2" s="79"/>
      <c r="E2" s="79"/>
      <c r="F2" s="79"/>
      <c r="G2" s="79"/>
      <c r="H2" s="80"/>
    </row>
    <row r="3" spans="1:8" ht="20.85" customHeight="1" thickBot="1">
      <c r="A3" s="22" t="s">
        <v>15</v>
      </c>
      <c r="B3" s="4" t="s">
        <v>14</v>
      </c>
      <c r="C3" s="4" t="s">
        <v>13</v>
      </c>
      <c r="D3" s="4" t="s">
        <v>12</v>
      </c>
      <c r="E3" s="4" t="s">
        <v>11</v>
      </c>
      <c r="F3" s="21" t="s">
        <v>10</v>
      </c>
      <c r="G3" s="21" t="s">
        <v>9</v>
      </c>
      <c r="H3" s="20" t="s">
        <v>8</v>
      </c>
    </row>
    <row r="4" spans="1:8" ht="20.85" customHeight="1">
      <c r="A4" s="19" t="s">
        <v>7</v>
      </c>
      <c r="B4" s="27" t="s">
        <v>6</v>
      </c>
      <c r="C4" s="24" t="s">
        <v>18</v>
      </c>
      <c r="D4" s="41" t="s">
        <v>20</v>
      </c>
      <c r="E4" s="13">
        <v>12</v>
      </c>
      <c r="F4" s="31">
        <v>8000</v>
      </c>
      <c r="G4" s="34">
        <f>E4*F4</f>
        <v>96000</v>
      </c>
      <c r="H4" s="29" t="s">
        <v>19</v>
      </c>
    </row>
    <row r="5" spans="1:8" ht="20.85" customHeight="1">
      <c r="A5" s="18" t="s">
        <v>5</v>
      </c>
      <c r="B5" s="17">
        <f>SUM(G4:G14)</f>
        <v>257282.6</v>
      </c>
      <c r="C5" s="24" t="s">
        <v>21</v>
      </c>
      <c r="D5" s="41" t="s">
        <v>20</v>
      </c>
      <c r="E5" s="13">
        <v>12</v>
      </c>
      <c r="F5" s="31">
        <v>152.80000000000001</v>
      </c>
      <c r="G5" s="34">
        <f t="shared" ref="G5:G17" si="0">E5*F5</f>
        <v>1833.6000000000001</v>
      </c>
      <c r="H5" s="16" t="s">
        <v>21</v>
      </c>
    </row>
    <row r="6" spans="1:8" ht="20.85" customHeight="1">
      <c r="A6" s="15" t="s">
        <v>4</v>
      </c>
      <c r="B6" s="50">
        <f>B5/A13</f>
        <v>0.60091331922309943</v>
      </c>
      <c r="C6" s="57" t="s">
        <v>22</v>
      </c>
      <c r="D6" s="58" t="s">
        <v>23</v>
      </c>
      <c r="E6" s="59">
        <v>1</v>
      </c>
      <c r="F6" s="60">
        <v>6000</v>
      </c>
      <c r="G6" s="55">
        <f t="shared" si="0"/>
        <v>6000</v>
      </c>
      <c r="H6" s="61" t="s">
        <v>33</v>
      </c>
    </row>
    <row r="7" spans="1:8" ht="20.85" customHeight="1">
      <c r="A7" s="6"/>
      <c r="B7" s="14"/>
      <c r="C7" s="25" t="s">
        <v>24</v>
      </c>
      <c r="D7" s="42" t="s">
        <v>23</v>
      </c>
      <c r="E7" s="32">
        <v>1</v>
      </c>
      <c r="F7" s="31">
        <v>15000</v>
      </c>
      <c r="G7" s="34">
        <f t="shared" si="0"/>
        <v>15000</v>
      </c>
      <c r="H7" s="29" t="s">
        <v>32</v>
      </c>
    </row>
    <row r="8" spans="1:8" ht="20.85" customHeight="1">
      <c r="A8" s="47" t="s">
        <v>17</v>
      </c>
      <c r="B8" s="51"/>
      <c r="C8" s="24" t="s">
        <v>25</v>
      </c>
      <c r="D8" s="41" t="s">
        <v>26</v>
      </c>
      <c r="E8" s="13">
        <v>750</v>
      </c>
      <c r="F8" s="31">
        <v>30</v>
      </c>
      <c r="G8" s="34">
        <f>E8*F8</f>
        <v>22500</v>
      </c>
      <c r="H8" s="29" t="s">
        <v>27</v>
      </c>
    </row>
    <row r="9" spans="1:8" ht="20.85" customHeight="1">
      <c r="A9" s="46">
        <v>428153</v>
      </c>
      <c r="B9" s="7"/>
      <c r="C9" s="52" t="s">
        <v>30</v>
      </c>
      <c r="D9" s="53" t="s">
        <v>28</v>
      </c>
      <c r="E9" s="53">
        <v>1</v>
      </c>
      <c r="F9" s="54">
        <v>1200</v>
      </c>
      <c r="G9" s="55">
        <f>E9*F9</f>
        <v>1200</v>
      </c>
      <c r="H9" s="56" t="s">
        <v>32</v>
      </c>
    </row>
    <row r="10" spans="1:8" ht="20.85" customHeight="1">
      <c r="A10" s="12"/>
      <c r="B10" s="7"/>
      <c r="C10" s="52" t="s">
        <v>31</v>
      </c>
      <c r="D10" s="53" t="s">
        <v>23</v>
      </c>
      <c r="E10" s="53">
        <v>1</v>
      </c>
      <c r="F10" s="54">
        <v>65049</v>
      </c>
      <c r="G10" s="55">
        <f>E10*F10</f>
        <v>65049</v>
      </c>
      <c r="H10" s="56" t="s">
        <v>34</v>
      </c>
    </row>
    <row r="11" spans="1:8" ht="20.85" customHeight="1">
      <c r="A11" s="12"/>
      <c r="B11" s="5"/>
      <c r="C11" s="52" t="s">
        <v>36</v>
      </c>
      <c r="D11" s="53" t="s">
        <v>37</v>
      </c>
      <c r="E11" s="53">
        <v>42</v>
      </c>
      <c r="F11" s="54">
        <v>500</v>
      </c>
      <c r="G11" s="55">
        <f>E11*F11</f>
        <v>21000</v>
      </c>
      <c r="H11" s="56" t="s">
        <v>40</v>
      </c>
    </row>
    <row r="12" spans="1:8" ht="20.85" customHeight="1">
      <c r="A12" s="10" t="s">
        <v>2</v>
      </c>
      <c r="B12" s="7"/>
      <c r="C12" s="24" t="s">
        <v>38</v>
      </c>
      <c r="D12" s="41" t="s">
        <v>37</v>
      </c>
      <c r="E12" s="41">
        <v>112</v>
      </c>
      <c r="F12" s="31">
        <v>200</v>
      </c>
      <c r="G12" s="34">
        <f>E12*F12</f>
        <v>22400</v>
      </c>
      <c r="H12" s="29" t="s">
        <v>40</v>
      </c>
    </row>
    <row r="13" spans="1:8" ht="20.85" customHeight="1">
      <c r="A13" s="46">
        <f>B5+B16</f>
        <v>428152.6</v>
      </c>
      <c r="B13" s="7"/>
      <c r="C13" s="62" t="s">
        <v>43</v>
      </c>
      <c r="D13" s="63" t="s">
        <v>44</v>
      </c>
      <c r="E13" s="63">
        <v>1</v>
      </c>
      <c r="F13" s="64">
        <v>6300</v>
      </c>
      <c r="G13" s="65">
        <v>6300</v>
      </c>
      <c r="H13" s="66" t="s">
        <v>45</v>
      </c>
    </row>
    <row r="14" spans="1:8" ht="20.85" customHeight="1" thickBot="1">
      <c r="A14" s="12"/>
      <c r="B14" s="11"/>
      <c r="C14" s="26"/>
      <c r="D14" s="45"/>
      <c r="E14" s="45"/>
      <c r="F14" s="38"/>
      <c r="G14" s="37"/>
      <c r="H14" s="30"/>
    </row>
    <row r="15" spans="1:8" ht="20.85" customHeight="1" thickTop="1">
      <c r="A15" s="6"/>
      <c r="B15" s="28" t="s">
        <v>3</v>
      </c>
      <c r="C15" s="71" t="s">
        <v>35</v>
      </c>
      <c r="D15" s="72" t="s">
        <v>28</v>
      </c>
      <c r="E15" s="59">
        <v>1</v>
      </c>
      <c r="F15" s="60">
        <v>60750</v>
      </c>
      <c r="G15" s="73">
        <f t="shared" si="0"/>
        <v>60750</v>
      </c>
      <c r="H15" s="61" t="s">
        <v>41</v>
      </c>
    </row>
    <row r="16" spans="1:8" ht="21" customHeight="1">
      <c r="A16" s="6"/>
      <c r="B16" s="9">
        <f>SUM(G15:G19)</f>
        <v>170870</v>
      </c>
      <c r="C16" s="52" t="s">
        <v>39</v>
      </c>
      <c r="D16" s="68" t="s">
        <v>28</v>
      </c>
      <c r="E16" s="69">
        <v>1</v>
      </c>
      <c r="F16" s="70">
        <v>77000</v>
      </c>
      <c r="G16" s="55">
        <f t="shared" si="0"/>
        <v>77000</v>
      </c>
      <c r="H16" s="61" t="s">
        <v>29</v>
      </c>
    </row>
    <row r="17" spans="1:8" ht="21" customHeight="1">
      <c r="A17" s="48"/>
      <c r="B17" s="44">
        <f>B16/A13</f>
        <v>0.39908668077690057</v>
      </c>
      <c r="C17" s="67" t="s">
        <v>46</v>
      </c>
      <c r="D17" s="68" t="s">
        <v>47</v>
      </c>
      <c r="E17" s="69">
        <v>1</v>
      </c>
      <c r="F17" s="74">
        <v>33120</v>
      </c>
      <c r="G17" s="55">
        <f t="shared" si="0"/>
        <v>33120</v>
      </c>
      <c r="H17" s="66" t="s">
        <v>48</v>
      </c>
    </row>
    <row r="18" spans="1:8" ht="21" customHeight="1">
      <c r="A18" s="48"/>
      <c r="B18" s="8"/>
      <c r="C18" s="24"/>
      <c r="D18" s="13"/>
      <c r="E18" s="13"/>
      <c r="F18" s="31"/>
      <c r="G18" s="34"/>
      <c r="H18" s="29"/>
    </row>
    <row r="19" spans="1:8" ht="20.85" customHeight="1" thickBot="1">
      <c r="A19" s="3"/>
      <c r="B19" s="23"/>
      <c r="C19" s="35"/>
      <c r="D19" s="33"/>
      <c r="E19" s="43"/>
      <c r="F19" s="39"/>
      <c r="G19" s="40"/>
      <c r="H19" s="36"/>
    </row>
    <row r="20" spans="1:8" ht="20.85" customHeight="1">
      <c r="A20" s="49" t="s">
        <v>1</v>
      </c>
      <c r="B20" s="1"/>
      <c r="C20" s="1"/>
      <c r="D20" s="2" t="s">
        <v>0</v>
      </c>
      <c r="E20" s="1"/>
      <c r="F20" s="1"/>
      <c r="G20" s="1"/>
      <c r="H20" s="2" t="s">
        <v>16</v>
      </c>
    </row>
    <row r="21" spans="1:8" ht="19.5">
      <c r="A21" s="81" t="s">
        <v>50</v>
      </c>
      <c r="B21" s="81"/>
      <c r="C21" s="81"/>
      <c r="D21" s="81"/>
      <c r="E21" s="81"/>
      <c r="F21" s="81"/>
      <c r="G21" s="81"/>
      <c r="H21" s="81"/>
    </row>
    <row r="22" spans="1:8" ht="19.5">
      <c r="A22" s="1"/>
      <c r="B22" s="1"/>
      <c r="C22" s="1"/>
      <c r="D22" s="1"/>
      <c r="E22" s="1"/>
      <c r="F22" s="1"/>
      <c r="G22" s="1"/>
      <c r="H22" s="1"/>
    </row>
    <row r="23" spans="1:8" ht="19.5">
      <c r="A23" s="1"/>
    </row>
  </sheetData>
  <mergeCells count="3">
    <mergeCell ref="A1:H1"/>
    <mergeCell ref="A2:H2"/>
    <mergeCell ref="A21:H21"/>
  </mergeCells>
  <phoneticPr fontId="2" type="noConversion"/>
  <printOptions horizontalCentered="1" verticalCentered="1"/>
  <pageMargins left="0.55118110236220474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</vt:lpstr>
      <vt:lpstr>'105'!Print_Area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戴妤</dc:creator>
  <cp:lastModifiedBy>饒佳偉</cp:lastModifiedBy>
  <cp:lastPrinted>2017-02-21T05:50:57Z</cp:lastPrinted>
  <dcterms:created xsi:type="dcterms:W3CDTF">2016-01-22T05:43:06Z</dcterms:created>
  <dcterms:modified xsi:type="dcterms:W3CDTF">2017-12-01T05:38:32Z</dcterms:modified>
</cp:coreProperties>
</file>