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0" windowWidth="8505" windowHeight="4470" activeTab="0"/>
  </bookViews>
  <sheets>
    <sheet name="100" sheetId="1" r:id="rId1"/>
    <sheet name="10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<sst xmlns="http://schemas.openxmlformats.org/spreadsheetml/2006/main" count="87" uniqueCount="67">
  <si>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</si>
  <si>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</si>
  <si>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</si>
  <si>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</si>
  <si>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</si>
  <si>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</si>
  <si>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</si>
  <si>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</si>
  <si>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</si>
  <si>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經常門編列數</t>
  </si>
  <si>
    <t>購置影印紙</t>
  </si>
  <si>
    <t>022</t>
  </si>
  <si>
    <t>年</t>
  </si>
  <si>
    <t>龍圖里</t>
  </si>
  <si>
    <t>龍圖里</t>
  </si>
  <si>
    <t>幫助里內急需救助里民</t>
  </si>
  <si>
    <t>預算數</t>
  </si>
  <si>
    <t>里活動場所清潔雇工</t>
  </si>
  <si>
    <t>編列數</t>
  </si>
  <si>
    <t>資本門編列數</t>
  </si>
  <si>
    <t>維護里民健康休閒活動</t>
  </si>
  <si>
    <t>裝設LED跑馬燈工程</t>
  </si>
  <si>
    <t>式</t>
  </si>
  <si>
    <t>增進政策宣導</t>
  </si>
  <si>
    <t>主任委員</t>
  </si>
  <si>
    <t>會計</t>
  </si>
  <si>
    <t>製表</t>
  </si>
  <si>
    <t xml:space="preserve"> 臺北市立第二殯儀館回饋地方經費管理委員會</t>
  </si>
  <si>
    <t>經常門編列數</t>
  </si>
  <si>
    <t>包</t>
  </si>
  <si>
    <t>里活動場所公務用</t>
  </si>
  <si>
    <t>022</t>
  </si>
  <si>
    <t>水電費</t>
  </si>
  <si>
    <t>年</t>
  </si>
  <si>
    <t>里活動場所水電費支出</t>
  </si>
  <si>
    <t>急難救助金</t>
  </si>
  <si>
    <t>人</t>
  </si>
  <si>
    <t>飲水機過濾器更換</t>
  </si>
  <si>
    <t>支</t>
  </si>
  <si>
    <t>預算數</t>
  </si>
  <si>
    <t>雜支</t>
  </si>
  <si>
    <t>雇工</t>
  </si>
  <si>
    <t>月</t>
  </si>
  <si>
    <t>編列數</t>
  </si>
  <si>
    <t>資本門編列數</t>
  </si>
  <si>
    <t>公園綠美化工程</t>
  </si>
  <si>
    <t>＜大安區、文山區、信義區＞101年度回饋經費使用計畫表</t>
  </si>
  <si>
    <t>增進為民服務效益</t>
  </si>
  <si>
    <t>水電費</t>
  </si>
  <si>
    <t>製表 里長 蕭萬居</t>
  </si>
  <si>
    <t>式</t>
  </si>
  <si>
    <r>
      <t>慰勞志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義工餐費</t>
    </r>
  </si>
  <si>
    <t>里活動場所耗材雜支</t>
  </si>
  <si>
    <t>睦鄰活動</t>
  </si>
  <si>
    <t xml:space="preserve"> 臺北市殯葬管理處第二殯儀館回饋地方經費管理委員會      附件二</t>
  </si>
  <si>
    <t>市政里政資訊宣導</t>
  </si>
  <si>
    <t>增進里民情感</t>
  </si>
  <si>
    <t>增進為民服務效益</t>
  </si>
  <si>
    <t>慰勞志義工辛勞</t>
  </si>
  <si>
    <t>里活動場所血壓計保養</t>
  </si>
  <si>
    <t>獎學金</t>
  </si>
  <si>
    <t>提升里內學子讀書風氣</t>
  </si>
  <si>
    <t>里民座談會餐費</t>
  </si>
  <si>
    <t>份</t>
  </si>
  <si>
    <t>多功能影印機</t>
  </si>
  <si>
    <t>部</t>
  </si>
  <si>
    <t>＜大安區、文山區、信義區＞107年度回饋經費使用計畫表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</si>
</sst>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&quot;$&quot;#,##0;[Red]&quot;$&quot;#,##0"/>
    <numFmt numFmtId="178" formatCode="[$-404]AM/PM\ hh:mm:ss"/>
    <numFmt numFmtId="179" formatCode="0.00_);[Red]\(0.00\)"/>
    <numFmt numFmtId="180" formatCode="&quot;$&quot;#,##0.00_);[Red]\(&quot;$&quot;#,##0.00\)"/>
  </numFmts>
  <fonts count="50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b/>
      <sz val="15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4"/>
      <name val="新細明體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0" fontId="3" fillId="0" borderId="11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177" fontId="3" fillId="32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6" fontId="3" fillId="0" borderId="16" xfId="0" applyNumberFormat="1" applyFont="1" applyBorder="1" applyAlignment="1">
      <alignment/>
    </xf>
    <xf numFmtId="177" fontId="3" fillId="0" borderId="15" xfId="0" applyNumberFormat="1" applyFont="1" applyFill="1" applyBorder="1" applyAlignment="1">
      <alignment horizontal="center"/>
    </xf>
    <xf numFmtId="9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/>
    </xf>
    <xf numFmtId="6" fontId="3" fillId="0" borderId="20" xfId="0" applyNumberFormat="1" applyFont="1" applyBorder="1" applyAlignment="1">
      <alignment/>
    </xf>
    <xf numFmtId="177" fontId="3" fillId="4" borderId="16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5" xfId="0" applyFont="1" applyBorder="1" applyAlignment="1">
      <alignment/>
    </xf>
    <xf numFmtId="176" fontId="3" fillId="0" borderId="2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7" fontId="7" fillId="32" borderId="11" xfId="0" applyNumberFormat="1" applyFont="1" applyFill="1" applyBorder="1" applyAlignment="1">
      <alignment/>
    </xf>
    <xf numFmtId="9" fontId="7" fillId="0" borderId="11" xfId="0" applyNumberFormat="1" applyFont="1" applyBorder="1" applyAlignment="1">
      <alignment/>
    </xf>
    <xf numFmtId="6" fontId="7" fillId="0" borderId="16" xfId="0" applyNumberFormat="1" applyFont="1" applyBorder="1" applyAlignment="1">
      <alignment/>
    </xf>
    <xf numFmtId="9" fontId="7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6" fontId="7" fillId="0" borderId="20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/>
    </xf>
    <xf numFmtId="177" fontId="3" fillId="0" borderId="30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177" fontId="7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6" fontId="3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4" sqref="C14"/>
    </sheetView>
  </sheetViews>
  <sheetFormatPr defaultColWidth="9.00390625" defaultRowHeight="16.5"/>
  <cols>
    <col min="1" max="1" width="14.125" style="0" customWidth="1"/>
    <col min="2" max="2" width="16.00390625" style="0" customWidth="1"/>
    <col min="3" max="3" width="32.625" style="0" customWidth="1"/>
    <col min="4" max="4" width="6.625" style="0" customWidth="1"/>
    <col min="5" max="5" width="8.75390625" style="0" customWidth="1"/>
    <col min="6" max="6" width="14.375" style="0" customWidth="1"/>
    <col min="7" max="7" width="12.75390625" style="0" customWidth="1"/>
    <col min="8" max="8" width="32.75390625" style="0" customWidth="1"/>
  </cols>
  <sheetData>
    <row r="1" spans="1:8" ht="21">
      <c r="A1" s="58" t="s">
        <v>54</v>
      </c>
      <c r="B1" s="59"/>
      <c r="C1" s="59"/>
      <c r="D1" s="59"/>
      <c r="E1" s="59"/>
      <c r="F1" s="59"/>
      <c r="G1" s="59"/>
      <c r="H1" s="60"/>
    </row>
    <row r="2" spans="1:8" ht="21">
      <c r="A2" s="61" t="s">
        <v>66</v>
      </c>
      <c r="B2" s="62"/>
      <c r="C2" s="62"/>
      <c r="D2" s="62"/>
      <c r="E2" s="62"/>
      <c r="F2" s="62"/>
      <c r="G2" s="62"/>
      <c r="H2" s="63"/>
    </row>
    <row r="3" spans="1:8" ht="2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4" t="s">
        <v>7</v>
      </c>
    </row>
    <row r="4" spans="1:8" ht="21" thickBot="1">
      <c r="A4" s="38" t="s">
        <v>8</v>
      </c>
      <c r="B4" s="31" t="s">
        <v>9</v>
      </c>
      <c r="C4" s="31" t="s">
        <v>51</v>
      </c>
      <c r="D4" s="2" t="s">
        <v>50</v>
      </c>
      <c r="E4" s="6">
        <v>1</v>
      </c>
      <c r="F4" s="6">
        <v>30000</v>
      </c>
      <c r="G4" s="7">
        <f>E4*F4</f>
        <v>30000</v>
      </c>
      <c r="H4" s="45" t="s">
        <v>58</v>
      </c>
    </row>
    <row r="5" spans="1:8" ht="20.25">
      <c r="A5" s="64" t="s">
        <v>11</v>
      </c>
      <c r="B5" s="39">
        <f>G4+G5+G6+G7+G8+G9+G10+G11+G12</f>
        <v>194000</v>
      </c>
      <c r="C5" s="31" t="s">
        <v>48</v>
      </c>
      <c r="D5" s="2" t="s">
        <v>12</v>
      </c>
      <c r="E5" s="6">
        <v>1</v>
      </c>
      <c r="F5" s="6">
        <v>22000</v>
      </c>
      <c r="G5" s="7">
        <f aca="true" t="shared" si="0" ref="G5:G12">E5*F5</f>
        <v>22000</v>
      </c>
      <c r="H5" s="53" t="s">
        <v>34</v>
      </c>
    </row>
    <row r="6" spans="1:8" ht="20.25">
      <c r="A6" s="65" t="s">
        <v>14</v>
      </c>
      <c r="B6" s="40">
        <v>0.69</v>
      </c>
      <c r="C6" s="31" t="s">
        <v>52</v>
      </c>
      <c r="D6" s="47" t="s">
        <v>22</v>
      </c>
      <c r="E6" s="48">
        <v>1</v>
      </c>
      <c r="F6" s="48">
        <v>15000</v>
      </c>
      <c r="G6" s="7">
        <f t="shared" si="0"/>
        <v>15000</v>
      </c>
      <c r="H6" s="46" t="s">
        <v>55</v>
      </c>
    </row>
    <row r="7" spans="1:8" ht="20.25">
      <c r="A7" s="66"/>
      <c r="B7" s="41"/>
      <c r="C7" s="31" t="s">
        <v>53</v>
      </c>
      <c r="D7" s="52" t="s">
        <v>22</v>
      </c>
      <c r="E7" s="31">
        <v>1</v>
      </c>
      <c r="F7" s="56">
        <v>40000</v>
      </c>
      <c r="G7" s="7">
        <f t="shared" si="0"/>
        <v>40000</v>
      </c>
      <c r="H7" s="46" t="s">
        <v>56</v>
      </c>
    </row>
    <row r="8" spans="1:8" ht="20.25">
      <c r="A8" s="67" t="s">
        <v>16</v>
      </c>
      <c r="B8" s="42"/>
      <c r="C8" s="34" t="s">
        <v>59</v>
      </c>
      <c r="D8" s="36" t="s">
        <v>22</v>
      </c>
      <c r="E8" s="35">
        <v>1</v>
      </c>
      <c r="F8" s="35">
        <v>3000</v>
      </c>
      <c r="G8" s="7">
        <f t="shared" si="0"/>
        <v>3000</v>
      </c>
      <c r="H8" s="46" t="s">
        <v>47</v>
      </c>
    </row>
    <row r="9" spans="1:8" ht="20.25">
      <c r="A9" s="15">
        <f>B5+B14</f>
        <v>279497</v>
      </c>
      <c r="B9" s="5"/>
      <c r="C9" s="34" t="s">
        <v>60</v>
      </c>
      <c r="D9" s="36" t="s">
        <v>22</v>
      </c>
      <c r="E9" s="35">
        <v>1</v>
      </c>
      <c r="F9" s="35">
        <v>44000</v>
      </c>
      <c r="G9" s="7">
        <f t="shared" si="0"/>
        <v>44000</v>
      </c>
      <c r="H9" s="46" t="s">
        <v>61</v>
      </c>
    </row>
    <row r="10" spans="1:8" ht="20.25">
      <c r="A10" s="15"/>
      <c r="B10" s="5"/>
      <c r="C10" s="34" t="s">
        <v>62</v>
      </c>
      <c r="D10" s="36" t="s">
        <v>63</v>
      </c>
      <c r="E10" s="35">
        <v>500</v>
      </c>
      <c r="F10" s="35">
        <v>80</v>
      </c>
      <c r="G10" s="7">
        <f t="shared" si="0"/>
        <v>40000</v>
      </c>
      <c r="H10" s="46"/>
    </row>
    <row r="11" spans="1:8" ht="20.25">
      <c r="A11" s="15"/>
      <c r="B11" s="37"/>
      <c r="C11" s="34"/>
      <c r="D11" s="36"/>
      <c r="E11" s="35"/>
      <c r="F11" s="35"/>
      <c r="G11" s="7">
        <f t="shared" si="0"/>
        <v>0</v>
      </c>
      <c r="H11" s="46"/>
    </row>
    <row r="12" spans="1:8" ht="21" thickBot="1">
      <c r="A12" s="68"/>
      <c r="B12" s="19"/>
      <c r="C12" s="19"/>
      <c r="D12" s="20"/>
      <c r="E12" s="21"/>
      <c r="F12" s="21"/>
      <c r="G12" s="7">
        <f t="shared" si="0"/>
        <v>0</v>
      </c>
      <c r="H12" s="57"/>
    </row>
    <row r="13" spans="1:8" ht="21" thickTop="1">
      <c r="A13" s="15" t="s">
        <v>18</v>
      </c>
      <c r="B13" s="44" t="s">
        <v>19</v>
      </c>
      <c r="C13" s="5" t="s">
        <v>64</v>
      </c>
      <c r="D13" s="2" t="s">
        <v>65</v>
      </c>
      <c r="E13" s="6">
        <v>1</v>
      </c>
      <c r="F13" s="6">
        <v>85497</v>
      </c>
      <c r="G13" s="54">
        <f>E13*F13</f>
        <v>85497</v>
      </c>
      <c r="H13" s="55" t="s">
        <v>57</v>
      </c>
    </row>
    <row r="14" spans="1:8" ht="20.25">
      <c r="A14" s="15">
        <v>279497</v>
      </c>
      <c r="B14" s="25">
        <f>G13+G14+G15+G16+G17</f>
        <v>85497</v>
      </c>
      <c r="C14" s="5"/>
      <c r="D14" s="49"/>
      <c r="E14" s="50"/>
      <c r="F14" s="6"/>
      <c r="G14" s="54">
        <f>E14*F14</f>
        <v>0</v>
      </c>
      <c r="H14" s="55"/>
    </row>
    <row r="15" spans="1:8" ht="20.25">
      <c r="A15" s="13"/>
      <c r="B15" s="12">
        <v>0.31</v>
      </c>
      <c r="C15" s="43"/>
      <c r="D15" s="49"/>
      <c r="E15" s="43"/>
      <c r="F15" s="50"/>
      <c r="G15" s="54">
        <f>E15*F15</f>
        <v>0</v>
      </c>
      <c r="H15" s="51"/>
    </row>
    <row r="16" spans="1:8" ht="20.25">
      <c r="A16" s="13"/>
      <c r="B16" s="14"/>
      <c r="C16" s="43"/>
      <c r="D16" s="49"/>
      <c r="E16" s="43"/>
      <c r="F16" s="50"/>
      <c r="G16" s="54">
        <f>E16*F16</f>
        <v>0</v>
      </c>
      <c r="H16" s="51"/>
    </row>
    <row r="17" spans="1:8" ht="21" thickBot="1">
      <c r="A17" s="26"/>
      <c r="B17" s="69"/>
      <c r="C17" s="28"/>
      <c r="D17" s="70"/>
      <c r="E17" s="28"/>
      <c r="F17" s="71"/>
      <c r="G17" s="72">
        <f>E17*F17</f>
        <v>0</v>
      </c>
      <c r="H17" s="73"/>
    </row>
    <row r="18" spans="1:8" ht="19.5">
      <c r="A18" s="30" t="s">
        <v>24</v>
      </c>
      <c r="B18" s="30"/>
      <c r="C18" s="30"/>
      <c r="D18" s="30" t="s">
        <v>25</v>
      </c>
      <c r="E18" s="30"/>
      <c r="F18" s="30"/>
      <c r="G18" s="30"/>
      <c r="H18" s="30" t="s">
        <v>49</v>
      </c>
    </row>
    <row r="19" spans="1:8" ht="16.5">
      <c r="A19" s="32"/>
      <c r="B19" s="33"/>
      <c r="C19" s="33"/>
      <c r="D19" s="33"/>
      <c r="E19" s="33"/>
      <c r="F19" s="33"/>
      <c r="G19" s="33"/>
      <c r="H19" s="33"/>
    </row>
  </sheetData>
  <sheetProtection/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" sqref="A2:H2"/>
    </sheetView>
  </sheetViews>
  <sheetFormatPr defaultColWidth="9.00390625" defaultRowHeight="16.5"/>
  <cols>
    <col min="1" max="1" width="14.125" style="0" customWidth="1"/>
    <col min="2" max="2" width="17.75390625" style="0" customWidth="1"/>
    <col min="3" max="3" width="30.00390625" style="0" customWidth="1"/>
    <col min="4" max="5" width="6.625" style="0" customWidth="1"/>
    <col min="6" max="6" width="11.50390625" style="0" customWidth="1"/>
    <col min="7" max="7" width="13.625" style="0" customWidth="1"/>
    <col min="8" max="8" width="42.50390625" style="0" customWidth="1"/>
  </cols>
  <sheetData>
    <row r="1" spans="1:8" ht="21">
      <c r="A1" s="58" t="s">
        <v>27</v>
      </c>
      <c r="B1" s="59"/>
      <c r="C1" s="59"/>
      <c r="D1" s="59"/>
      <c r="E1" s="59"/>
      <c r="F1" s="59"/>
      <c r="G1" s="59"/>
      <c r="H1" s="60"/>
    </row>
    <row r="2" spans="1:8" ht="21">
      <c r="A2" s="61" t="s">
        <v>46</v>
      </c>
      <c r="B2" s="62"/>
      <c r="C2" s="62"/>
      <c r="D2" s="62"/>
      <c r="E2" s="62"/>
      <c r="F2" s="62"/>
      <c r="G2" s="62"/>
      <c r="H2" s="63"/>
    </row>
    <row r="3" spans="1:8" ht="2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4" t="s">
        <v>7</v>
      </c>
    </row>
    <row r="4" spans="1:8" ht="20.25">
      <c r="A4" s="1" t="s">
        <v>8</v>
      </c>
      <c r="B4" s="5" t="s">
        <v>28</v>
      </c>
      <c r="C4" s="5" t="s">
        <v>10</v>
      </c>
      <c r="D4" s="2" t="s">
        <v>29</v>
      </c>
      <c r="E4" s="6">
        <v>20</v>
      </c>
      <c r="F4" s="6">
        <v>160</v>
      </c>
      <c r="G4" s="7">
        <f>SUM(E4*F4)</f>
        <v>3200</v>
      </c>
      <c r="H4" s="8" t="s">
        <v>30</v>
      </c>
    </row>
    <row r="5" spans="1:8" ht="20.25">
      <c r="A5" s="9" t="s">
        <v>31</v>
      </c>
      <c r="B5" s="10">
        <f>SUM(G4:G10)</f>
        <v>80451</v>
      </c>
      <c r="C5" s="5" t="s">
        <v>32</v>
      </c>
      <c r="D5" s="2" t="s">
        <v>33</v>
      </c>
      <c r="E5" s="6">
        <v>1</v>
      </c>
      <c r="F5" s="6">
        <v>30251</v>
      </c>
      <c r="G5" s="7">
        <f>SUM(E5*F5)</f>
        <v>30251</v>
      </c>
      <c r="H5" s="8" t="s">
        <v>34</v>
      </c>
    </row>
    <row r="6" spans="1:8" ht="20.25">
      <c r="A6" s="11" t="s">
        <v>13</v>
      </c>
      <c r="B6" s="12">
        <f>SUM(B5/A9)</f>
        <v>0.42242361552315294</v>
      </c>
      <c r="C6" s="5" t="s">
        <v>35</v>
      </c>
      <c r="D6" s="2" t="s">
        <v>36</v>
      </c>
      <c r="E6" s="6">
        <v>6</v>
      </c>
      <c r="F6" s="6">
        <v>2000</v>
      </c>
      <c r="G6" s="7">
        <f>SUM(E6*F6)</f>
        <v>12000</v>
      </c>
      <c r="H6" s="8" t="s">
        <v>15</v>
      </c>
    </row>
    <row r="7" spans="1:8" ht="20.25">
      <c r="A7" s="13"/>
      <c r="B7" s="14"/>
      <c r="C7" s="5" t="s">
        <v>37</v>
      </c>
      <c r="D7" s="2" t="s">
        <v>38</v>
      </c>
      <c r="E7" s="6">
        <v>2</v>
      </c>
      <c r="F7" s="6">
        <v>2500</v>
      </c>
      <c r="G7" s="7">
        <f>F7*E7</f>
        <v>5000</v>
      </c>
      <c r="H7" s="8" t="s">
        <v>30</v>
      </c>
    </row>
    <row r="8" spans="1:8" ht="20.25">
      <c r="A8" s="15" t="s">
        <v>39</v>
      </c>
      <c r="B8" s="16"/>
      <c r="C8" s="5" t="s">
        <v>40</v>
      </c>
      <c r="D8" s="2" t="s">
        <v>33</v>
      </c>
      <c r="E8" s="6">
        <v>1</v>
      </c>
      <c r="F8" s="6">
        <v>15000</v>
      </c>
      <c r="G8" s="7">
        <f>F8*E8</f>
        <v>15000</v>
      </c>
      <c r="H8" s="8" t="s">
        <v>30</v>
      </c>
    </row>
    <row r="9" spans="1:8" ht="20.25">
      <c r="A9" s="15">
        <v>190451</v>
      </c>
      <c r="B9" s="17"/>
      <c r="C9" s="5" t="s">
        <v>41</v>
      </c>
      <c r="D9" s="2" t="s">
        <v>42</v>
      </c>
      <c r="E9" s="6">
        <v>10</v>
      </c>
      <c r="F9" s="6">
        <v>1500</v>
      </c>
      <c r="G9" s="7">
        <f>F9*E9</f>
        <v>15000</v>
      </c>
      <c r="H9" s="8" t="s">
        <v>17</v>
      </c>
    </row>
    <row r="10" spans="1:8" ht="20.25">
      <c r="A10" s="15"/>
      <c r="B10" s="17"/>
      <c r="C10" s="5"/>
      <c r="D10" s="2"/>
      <c r="E10" s="6"/>
      <c r="F10" s="6"/>
      <c r="G10" s="7"/>
      <c r="H10" s="8"/>
    </row>
    <row r="11" spans="1:8" ht="20.25">
      <c r="A11" s="15" t="s">
        <v>43</v>
      </c>
      <c r="B11" s="17"/>
      <c r="C11" s="5"/>
      <c r="D11" s="2"/>
      <c r="E11" s="6"/>
      <c r="F11" s="6"/>
      <c r="G11" s="7"/>
      <c r="H11" s="8"/>
    </row>
    <row r="12" spans="1:8" ht="21" thickBot="1">
      <c r="A12" s="15">
        <f>SUM(B5+B14)</f>
        <v>190451</v>
      </c>
      <c r="B12" s="18"/>
      <c r="C12" s="19"/>
      <c r="D12" s="20"/>
      <c r="E12" s="21"/>
      <c r="F12" s="21"/>
      <c r="G12" s="22"/>
      <c r="H12" s="23"/>
    </row>
    <row r="13" spans="1:8" ht="21" thickTop="1">
      <c r="A13" s="15"/>
      <c r="B13" s="24" t="s">
        <v>44</v>
      </c>
      <c r="C13" s="5" t="s">
        <v>45</v>
      </c>
      <c r="D13" s="2" t="s">
        <v>22</v>
      </c>
      <c r="E13" s="6">
        <v>1</v>
      </c>
      <c r="F13" s="6">
        <v>40000</v>
      </c>
      <c r="G13" s="7">
        <f>SUM(E13*F13)</f>
        <v>40000</v>
      </c>
      <c r="H13" s="8" t="s">
        <v>20</v>
      </c>
    </row>
    <row r="14" spans="1:8" ht="20.25">
      <c r="A14" s="15"/>
      <c r="B14" s="25">
        <f>SUM(G13:G17)</f>
        <v>110000</v>
      </c>
      <c r="C14" s="5" t="s">
        <v>21</v>
      </c>
      <c r="D14" s="2" t="s">
        <v>22</v>
      </c>
      <c r="E14" s="6">
        <v>1</v>
      </c>
      <c r="F14" s="6">
        <v>70000</v>
      </c>
      <c r="G14" s="7">
        <f>SUM(E14*F14)</f>
        <v>70000</v>
      </c>
      <c r="H14" s="8" t="s">
        <v>23</v>
      </c>
    </row>
    <row r="15" spans="1:8" ht="20.25">
      <c r="A15" s="13"/>
      <c r="B15" s="12">
        <f>SUM(B14/A9)</f>
        <v>0.5775763844768471</v>
      </c>
      <c r="C15" s="5"/>
      <c r="D15" s="2"/>
      <c r="E15" s="6"/>
      <c r="F15" s="6"/>
      <c r="G15" s="7"/>
      <c r="H15" s="8"/>
    </row>
    <row r="16" spans="1:8" ht="20.25">
      <c r="A16" s="13"/>
      <c r="B16" s="14"/>
      <c r="C16" s="5"/>
      <c r="D16" s="5"/>
      <c r="E16" s="5"/>
      <c r="F16" s="5"/>
      <c r="G16" s="7"/>
      <c r="H16" s="8"/>
    </row>
    <row r="17" spans="1:8" ht="20.25">
      <c r="A17" s="13"/>
      <c r="B17" s="16"/>
      <c r="C17" s="5"/>
      <c r="D17" s="2"/>
      <c r="E17" s="6"/>
      <c r="F17" s="6"/>
      <c r="G17" s="7"/>
      <c r="H17" s="8"/>
    </row>
    <row r="18" spans="1:8" ht="20.25">
      <c r="A18" s="13"/>
      <c r="B18" s="17"/>
      <c r="C18" s="5"/>
      <c r="D18" s="2"/>
      <c r="E18" s="6"/>
      <c r="F18" s="6"/>
      <c r="G18" s="7"/>
      <c r="H18" s="8"/>
    </row>
    <row r="19" spans="1:8" ht="20.25">
      <c r="A19" s="13"/>
      <c r="B19" s="17"/>
      <c r="C19" s="5"/>
      <c r="D19" s="5"/>
      <c r="E19" s="5"/>
      <c r="F19" s="5"/>
      <c r="G19" s="7"/>
      <c r="H19" s="8"/>
    </row>
    <row r="20" spans="1:8" ht="21" thickBot="1">
      <c r="A20" s="26"/>
      <c r="B20" s="27"/>
      <c r="C20" s="28"/>
      <c r="D20" s="28"/>
      <c r="E20" s="28"/>
      <c r="F20" s="28"/>
      <c r="G20" s="28"/>
      <c r="H20" s="29"/>
    </row>
    <row r="21" spans="1:8" ht="19.5">
      <c r="A21" s="30" t="s">
        <v>24</v>
      </c>
      <c r="B21" s="30"/>
      <c r="C21" s="30"/>
      <c r="D21" s="30" t="s">
        <v>25</v>
      </c>
      <c r="E21" s="30"/>
      <c r="F21" s="30"/>
      <c r="G21" s="30"/>
      <c r="H21" s="30" t="s">
        <v>26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曾祥任</dc:creator>
  <cp:keywords/>
  <dc:description/>
  <cp:lastModifiedBy>藍一誠</cp:lastModifiedBy>
  <cp:lastPrinted>2018-01-04T11:13:51Z</cp:lastPrinted>
  <dcterms:created xsi:type="dcterms:W3CDTF">1997-01-14T01:50:29Z</dcterms:created>
  <dcterms:modified xsi:type="dcterms:W3CDTF">2018-01-04T11:14:03Z</dcterms:modified>
  <cp:category/>
  <cp:version/>
  <cp:contentType/>
  <cp:contentStatus/>
</cp:coreProperties>
</file>