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145" windowHeight="4920" activeTab="0"/>
  </bookViews>
  <sheets>
    <sheet name="102年" sheetId="1" r:id="rId1"/>
  </sheets>
  <definedNames>
    <definedName name="_xlnm.Print_Titles" localSheetId="0">'102年'!$1:$2</definedName>
  </definedNames>
  <calcPr fullCalcOnLoad="1"/>
</workbook>
</file>

<file path=xl/sharedStrings.xml><?xml version="1.0" encoding="utf-8"?>
<sst xmlns="http://schemas.openxmlformats.org/spreadsheetml/2006/main" count="152" uniqueCount="52">
  <si>
    <t xml:space="preserve">    五年制</t>
  </si>
  <si>
    <t>不識字</t>
  </si>
  <si>
    <t xml:space="preserve"> 前三年</t>
  </si>
  <si>
    <t>計</t>
  </si>
  <si>
    <t>男</t>
  </si>
  <si>
    <t>女</t>
  </si>
  <si>
    <t>識</t>
  </si>
  <si>
    <t>字</t>
  </si>
  <si>
    <t>者</t>
  </si>
  <si>
    <r>
      <t xml:space="preserve">    </t>
    </r>
    <r>
      <rPr>
        <sz val="12"/>
        <rFont val="新細明體"/>
        <family val="1"/>
      </rPr>
      <t>識</t>
    </r>
  </si>
  <si>
    <r>
      <t xml:space="preserve">    </t>
    </r>
    <r>
      <rPr>
        <sz val="12"/>
        <rFont val="新細明體"/>
        <family val="1"/>
      </rPr>
      <t>字</t>
    </r>
  </si>
  <si>
    <r>
      <t xml:space="preserve">    </t>
    </r>
    <r>
      <rPr>
        <sz val="12"/>
        <rFont val="新細明體"/>
        <family val="1"/>
      </rPr>
      <t>者</t>
    </r>
  </si>
  <si>
    <r>
      <t>專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 xml:space="preserve">  科</t>
    </r>
  </si>
  <si>
    <r>
      <t>年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齡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</si>
  <si>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性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</si>
  <si>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</si>
  <si>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</si>
  <si>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高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中</t>
    </r>
  </si>
  <si>
    <r>
      <t>高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職</t>
    </r>
  </si>
  <si>
    <r>
      <t>國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中</t>
    </r>
  </si>
  <si>
    <r>
      <t>初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職</t>
    </r>
  </si>
  <si>
    <r>
      <t>國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小</t>
    </r>
  </si>
  <si>
    <r>
      <t>自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修</t>
    </r>
  </si>
  <si>
    <t>畢業</t>
  </si>
  <si>
    <t>肄業</t>
  </si>
  <si>
    <t xml:space="preserve">  後二年</t>
  </si>
  <si>
    <r>
      <t>總</t>
    </r>
    <r>
      <rPr>
        <b/>
        <sz val="12"/>
        <rFont val="Times New Roman"/>
        <family val="1"/>
      </rPr>
      <t xml:space="preserve">       </t>
    </r>
    <r>
      <rPr>
        <b/>
        <sz val="12"/>
        <rFont val="新細明體"/>
        <family val="1"/>
      </rPr>
      <t>計</t>
    </r>
  </si>
  <si>
    <r>
      <t>15 ~ 19</t>
    </r>
    <r>
      <rPr>
        <sz val="12"/>
        <rFont val="細明體"/>
        <family val="3"/>
      </rPr>
      <t>歲</t>
    </r>
  </si>
  <si>
    <r>
      <t>20 ~ 24</t>
    </r>
    <r>
      <rPr>
        <sz val="12"/>
        <rFont val="細明體"/>
        <family val="3"/>
      </rPr>
      <t>歲</t>
    </r>
  </si>
  <si>
    <r>
      <t>25 ~ 29</t>
    </r>
    <r>
      <rPr>
        <sz val="12"/>
        <rFont val="細明體"/>
        <family val="3"/>
      </rPr>
      <t>歲</t>
    </r>
  </si>
  <si>
    <r>
      <t>30 ~ 34</t>
    </r>
    <r>
      <rPr>
        <sz val="12"/>
        <rFont val="細明體"/>
        <family val="3"/>
      </rPr>
      <t>歲</t>
    </r>
  </si>
  <si>
    <r>
      <t>35 ~ 39</t>
    </r>
    <r>
      <rPr>
        <sz val="12"/>
        <rFont val="細明體"/>
        <family val="3"/>
      </rPr>
      <t>歲</t>
    </r>
  </si>
  <si>
    <r>
      <t xml:space="preserve">40 ~44 </t>
    </r>
    <r>
      <rPr>
        <sz val="12"/>
        <rFont val="細明體"/>
        <family val="3"/>
      </rPr>
      <t>歲</t>
    </r>
  </si>
  <si>
    <r>
      <t>45 ~ 49</t>
    </r>
    <r>
      <rPr>
        <sz val="12"/>
        <rFont val="細明體"/>
        <family val="3"/>
      </rPr>
      <t>歲</t>
    </r>
  </si>
  <si>
    <r>
      <t>50 ~ 54</t>
    </r>
    <r>
      <rPr>
        <sz val="12"/>
        <rFont val="細明體"/>
        <family val="3"/>
      </rPr>
      <t>歲</t>
    </r>
  </si>
  <si>
    <r>
      <t>55 ~ 59</t>
    </r>
    <r>
      <rPr>
        <sz val="12"/>
        <rFont val="細明體"/>
        <family val="3"/>
      </rPr>
      <t>歲</t>
    </r>
  </si>
  <si>
    <r>
      <t>60 ~ 64</t>
    </r>
    <r>
      <rPr>
        <sz val="12"/>
        <rFont val="細明體"/>
        <family val="3"/>
      </rPr>
      <t>歲</t>
    </r>
  </si>
  <si>
    <r>
      <t>65</t>
    </r>
    <r>
      <rPr>
        <sz val="12"/>
        <rFont val="細明體"/>
        <family val="3"/>
      </rPr>
      <t>歲以上</t>
    </r>
  </si>
  <si>
    <t>二、三年制</t>
  </si>
  <si>
    <r>
      <t>大</t>
    </r>
    <r>
      <rPr>
        <sz val="12"/>
        <rFont val="新細明體"/>
        <family val="1"/>
      </rPr>
      <t>學</t>
    </r>
  </si>
  <si>
    <t xml:space="preserve">博    士 </t>
  </si>
  <si>
    <t xml:space="preserve">碩    士 </t>
  </si>
  <si>
    <t>說明：本表依據教育程度註記資料編製，博士、碩士資料自民國98年起由研究所分列。</t>
  </si>
  <si>
    <t xml:space="preserve">   </t>
  </si>
  <si>
    <t>說明：本表依據教育程度註記資料編製，博士、碩士資料自民國98年起由研究所分列。</t>
  </si>
  <si>
    <t>臺北市北投區  十五歲以上人口數按性別、年齡及教育程度分</t>
  </si>
  <si>
    <t>臺北市北投區  十五歲以上人口數按性別、年齡及教育程度分</t>
  </si>
  <si>
    <t>單位：人</t>
  </si>
  <si>
    <t>總計</t>
  </si>
  <si>
    <t>男</t>
  </si>
  <si>
    <t xml:space="preserve">    中 華 民 國 102 年 底</t>
  </si>
  <si>
    <t>中 華 民 國 102 年 底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</si>
</sst>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;\-#,##0.0"/>
    <numFmt numFmtId="185" formatCode="_-* #,##0.0_-;\-* #,##0.0_-;_-* &quot;-&quot;??_-;_-@_-"/>
    <numFmt numFmtId="186" formatCode="_-* #,##0_-;\-* #,##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0.0"/>
    <numFmt numFmtId="190" formatCode="_-* #,##0.00000_-;\-* #,##0.00000_-;_-* &quot;-&quot;??_-;_-@_-"/>
    <numFmt numFmtId="191" formatCode="&quot;   &quot;* #,##0;&quot;－&quot;* #,##0;&quot;— &quot;;"/>
    <numFmt numFmtId="192" formatCode="#,##0;\-#,##0;&quot;－&quot;"/>
    <numFmt numFmtId="193" formatCode="&quot;   &quot;* #,##0\ ;&quot;－&quot;* #,##0\ ;&quot;— &quot;;"/>
    <numFmt numFmtId="194" formatCode="_-* #,##0.0000_-;\-* #,##0.0000_-;_-* &quot;-&quot;????_-;_-@_-"/>
  </numFmts>
  <fonts count="5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Times New Roman"/>
      <family val="1"/>
    </font>
    <font>
      <sz val="9"/>
      <name val="新細明體"/>
      <family val="1"/>
    </font>
    <font>
      <b/>
      <sz val="1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細明體"/>
      <family val="3"/>
    </font>
    <font>
      <b/>
      <sz val="13"/>
      <name val="標楷體"/>
      <family val="4"/>
    </font>
    <font>
      <sz val="11"/>
      <name val="新細明體"/>
      <family val="1"/>
    </font>
    <font>
      <sz val="12"/>
      <name val="Courier"/>
      <family val="3"/>
    </font>
    <font>
      <sz val="14"/>
      <name val="文鼎中楷"/>
      <family val="4"/>
    </font>
    <font>
      <sz val="10"/>
      <name val="新細明體"/>
      <family val="1"/>
    </font>
    <font>
      <b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37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37" fontId="0" fillId="0" borderId="0" xfId="0" applyNumberFormat="1" applyBorder="1" applyAlignment="1" applyProtection="1">
      <alignment/>
      <protection/>
    </xf>
    <xf numFmtId="184" fontId="0" fillId="0" borderId="0" xfId="0" applyNumberFormat="1" applyAlignment="1" applyProtection="1">
      <alignment/>
      <protection/>
    </xf>
    <xf numFmtId="186" fontId="8" fillId="0" borderId="10" xfId="34" applyNumberFormat="1" applyFont="1" applyBorder="1" applyAlignment="1" applyProtection="1">
      <alignment/>
      <protection/>
    </xf>
    <xf numFmtId="186" fontId="8" fillId="0" borderId="12" xfId="34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86" fontId="0" fillId="0" borderId="0" xfId="34" applyNumberFormat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/>
      <protection/>
    </xf>
    <xf numFmtId="37" fontId="13" fillId="0" borderId="0" xfId="33" applyFont="1" applyAlignment="1">
      <alignment/>
      <protection/>
    </xf>
    <xf numFmtId="0" fontId="13" fillId="0" borderId="0" xfId="0" applyFont="1" applyBorder="1" applyAlignment="1">
      <alignment horizontal="right"/>
    </xf>
    <xf numFmtId="0" fontId="0" fillId="0" borderId="19" xfId="0" applyBorder="1" applyAlignment="1" applyProtection="1">
      <alignment/>
      <protection/>
    </xf>
    <xf numFmtId="186" fontId="8" fillId="0" borderId="15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 applyProtection="1">
      <alignment horizontal="left"/>
      <protection/>
    </xf>
    <xf numFmtId="0" fontId="0" fillId="0" borderId="28" xfId="0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7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8" fillId="0" borderId="27" xfId="0" applyFont="1" applyBorder="1" applyAlignment="1" applyProtection="1">
      <alignment horizontal="center"/>
      <protection/>
    </xf>
    <xf numFmtId="186" fontId="8" fillId="0" borderId="28" xfId="34" applyNumberFormat="1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186" fontId="8" fillId="0" borderId="30" xfId="34" applyNumberFormat="1" applyFont="1" applyBorder="1" applyAlignment="1" applyProtection="1">
      <alignment/>
      <protection/>
    </xf>
    <xf numFmtId="0" fontId="8" fillId="0" borderId="27" xfId="0" applyFont="1" applyBorder="1" applyAlignment="1" applyProtection="1">
      <alignment/>
      <protection/>
    </xf>
    <xf numFmtId="0" fontId="8" fillId="0" borderId="31" xfId="0" applyFont="1" applyBorder="1" applyAlignment="1" applyProtection="1">
      <alignment/>
      <protection/>
    </xf>
    <xf numFmtId="0" fontId="0" fillId="0" borderId="32" xfId="0" applyBorder="1" applyAlignment="1" applyProtection="1">
      <alignment horizontal="center"/>
      <protection/>
    </xf>
    <xf numFmtId="186" fontId="8" fillId="0" borderId="33" xfId="34" applyNumberFormat="1" applyFont="1" applyBorder="1" applyAlignment="1" applyProtection="1">
      <alignment/>
      <protection/>
    </xf>
    <xf numFmtId="186" fontId="8" fillId="0" borderId="34" xfId="34" applyNumberFormat="1" applyFont="1" applyBorder="1" applyAlignment="1" applyProtection="1">
      <alignment/>
      <protection/>
    </xf>
    <xf numFmtId="186" fontId="8" fillId="33" borderId="35" xfId="34" applyNumberFormat="1" applyFont="1" applyFill="1" applyBorder="1" applyAlignment="1" applyProtection="1">
      <alignment/>
      <protection/>
    </xf>
    <xf numFmtId="186" fontId="8" fillId="33" borderId="36" xfId="34" applyNumberFormat="1" applyFont="1" applyFill="1" applyBorder="1" applyAlignment="1" applyProtection="1">
      <alignment/>
      <protection/>
    </xf>
    <xf numFmtId="0" fontId="8" fillId="0" borderId="27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8" fillId="0" borderId="37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 horizontal="center"/>
      <protection/>
    </xf>
    <xf numFmtId="37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8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/>
      <protection/>
    </xf>
    <xf numFmtId="184" fontId="0" fillId="0" borderId="0" xfId="0" applyNumberFormat="1" applyFill="1" applyAlignment="1" applyProtection="1">
      <alignment horizontal="center"/>
      <protection/>
    </xf>
    <xf numFmtId="184" fontId="0" fillId="0" borderId="0" xfId="0" applyNumberFormat="1" applyFill="1" applyAlignment="1" applyProtection="1">
      <alignment horizontal="left"/>
      <protection/>
    </xf>
    <xf numFmtId="41" fontId="16" fillId="0" borderId="0" xfId="35" applyFont="1" applyBorder="1" applyAlignment="1">
      <alignment horizontal="center" vertical="center"/>
    </xf>
    <xf numFmtId="186" fontId="8" fillId="0" borderId="10" xfId="34" applyNumberFormat="1" applyFont="1" applyBorder="1" applyAlignment="1" applyProtection="1">
      <alignment horizontal="right"/>
      <protection/>
    </xf>
    <xf numFmtId="186" fontId="11" fillId="33" borderId="35" xfId="34" applyNumberFormat="1" applyFont="1" applyFill="1" applyBorder="1" applyAlignment="1" applyProtection="1">
      <alignment/>
      <protection/>
    </xf>
    <xf numFmtId="186" fontId="10" fillId="33" borderId="11" xfId="34" applyNumberFormat="1" applyFont="1" applyFill="1" applyBorder="1" applyAlignment="1" applyProtection="1">
      <alignment/>
      <protection/>
    </xf>
    <xf numFmtId="186" fontId="10" fillId="33" borderId="28" xfId="34" applyNumberFormat="1" applyFont="1" applyFill="1" applyBorder="1" applyAlignment="1" applyProtection="1">
      <alignment/>
      <protection/>
    </xf>
    <xf numFmtId="186" fontId="10" fillId="0" borderId="11" xfId="34" applyNumberFormat="1" applyFont="1" applyBorder="1" applyAlignment="1" applyProtection="1">
      <alignment/>
      <protection/>
    </xf>
    <xf numFmtId="186" fontId="10" fillId="0" borderId="28" xfId="34" applyNumberFormat="1" applyFont="1" applyBorder="1" applyAlignment="1" applyProtection="1">
      <alignment/>
      <protection/>
    </xf>
    <xf numFmtId="186" fontId="10" fillId="0" borderId="15" xfId="34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186" fontId="8" fillId="0" borderId="11" xfId="34" applyNumberFormat="1" applyFont="1" applyBorder="1" applyAlignment="1" applyProtection="1">
      <alignment/>
      <protection/>
    </xf>
    <xf numFmtId="186" fontId="8" fillId="0" borderId="11" xfId="0" applyNumberFormat="1" applyFont="1" applyBorder="1" applyAlignment="1" applyProtection="1">
      <alignment/>
      <protection/>
    </xf>
    <xf numFmtId="186" fontId="8" fillId="0" borderId="15" xfId="34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186" fontId="8" fillId="33" borderId="35" xfId="34" applyNumberFormat="1" applyFont="1" applyFill="1" applyBorder="1" applyAlignment="1" applyProtection="1">
      <alignment horizontal="center"/>
      <protection/>
    </xf>
    <xf numFmtId="186" fontId="8" fillId="0" borderId="10" xfId="34" applyNumberFormat="1" applyFont="1" applyBorder="1" applyAlignment="1" applyProtection="1">
      <alignment horizontal="center"/>
      <protection/>
    </xf>
    <xf numFmtId="186" fontId="8" fillId="0" borderId="12" xfId="34" applyNumberFormat="1" applyFont="1" applyBorder="1" applyAlignment="1" applyProtection="1">
      <alignment horizontal="right"/>
      <protection/>
    </xf>
    <xf numFmtId="186" fontId="8" fillId="0" borderId="12" xfId="34" applyNumberFormat="1" applyFont="1" applyBorder="1" applyAlignment="1" applyProtection="1">
      <alignment horizontal="center"/>
      <protection/>
    </xf>
    <xf numFmtId="186" fontId="8" fillId="0" borderId="30" xfId="34" applyNumberFormat="1" applyFont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center"/>
      <protection/>
    </xf>
    <xf numFmtId="186" fontId="8" fillId="0" borderId="11" xfId="34" applyNumberFormat="1" applyFont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186" fontId="8" fillId="0" borderId="38" xfId="34" applyNumberFormat="1" applyFont="1" applyBorder="1" applyAlignment="1" applyProtection="1">
      <alignment horizontal="right"/>
      <protection/>
    </xf>
    <xf numFmtId="0" fontId="0" fillId="0" borderId="32" xfId="0" applyFont="1" applyBorder="1" applyAlignment="1" applyProtection="1">
      <alignment horizontal="center"/>
      <protection/>
    </xf>
    <xf numFmtId="186" fontId="8" fillId="0" borderId="38" xfId="34" applyNumberFormat="1" applyFont="1" applyBorder="1" applyAlignment="1" applyProtection="1">
      <alignment/>
      <protection/>
    </xf>
    <xf numFmtId="186" fontId="10" fillId="0" borderId="12" xfId="34" applyNumberFormat="1" applyFont="1" applyBorder="1" applyAlignment="1" applyProtection="1">
      <alignment/>
      <protection/>
    </xf>
    <xf numFmtId="186" fontId="10" fillId="0" borderId="29" xfId="34" applyNumberFormat="1" applyFont="1" applyBorder="1" applyAlignment="1" applyProtection="1">
      <alignment/>
      <protection/>
    </xf>
    <xf numFmtId="186" fontId="17" fillId="0" borderId="11" xfId="34" applyNumberFormat="1" applyFont="1" applyBorder="1" applyAlignment="1" applyProtection="1">
      <alignment horizontal="center"/>
      <protection/>
    </xf>
    <xf numFmtId="186" fontId="10" fillId="0" borderId="10" xfId="34" applyNumberFormat="1" applyFont="1" applyBorder="1" applyAlignment="1" applyProtection="1">
      <alignment/>
      <protection/>
    </xf>
    <xf numFmtId="37" fontId="0" fillId="0" borderId="39" xfId="0" applyNumberForma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186" fontId="17" fillId="0" borderId="27" xfId="34" applyNumberFormat="1" applyFont="1" applyBorder="1" applyAlignment="1" applyProtection="1">
      <alignment horizontal="center"/>
      <protection/>
    </xf>
    <xf numFmtId="186" fontId="10" fillId="33" borderId="40" xfId="34" applyNumberFormat="1" applyFont="1" applyFill="1" applyBorder="1" applyAlignment="1" applyProtection="1">
      <alignment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41" fontId="12" fillId="0" borderId="41" xfId="35" applyFont="1" applyBorder="1" applyAlignment="1">
      <alignment horizontal="center" vertical="center"/>
    </xf>
    <xf numFmtId="41" fontId="9" fillId="0" borderId="41" xfId="35" applyFont="1" applyBorder="1" applyAlignment="1">
      <alignment horizontal="center" vertical="center"/>
    </xf>
    <xf numFmtId="41" fontId="7" fillId="0" borderId="0" xfId="35" applyFont="1" applyAlignment="1" applyProtection="1">
      <alignment horizontal="center" wrapText="1"/>
      <protection locked="0"/>
    </xf>
    <xf numFmtId="41" fontId="7" fillId="0" borderId="0" xfId="35" applyFont="1" applyAlignment="1" applyProtection="1" quotePrefix="1">
      <alignment horizontal="center" wrapText="1"/>
      <protection locked="0"/>
    </xf>
    <xf numFmtId="41" fontId="7" fillId="0" borderId="0" xfId="35" applyFont="1" applyAlignment="1" applyProtection="1">
      <alignment horizontal="center"/>
      <protection locked="0"/>
    </xf>
    <xf numFmtId="41" fontId="7" fillId="0" borderId="0" xfId="35" applyFont="1" applyAlignment="1" applyProtection="1" quotePrefix="1">
      <alignment horizontal="center"/>
      <protection locked="0"/>
    </xf>
    <xf numFmtId="0" fontId="0" fillId="0" borderId="17" xfId="0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TA-B-M-O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showGridLines="0" tabSelected="1" zoomScale="90" zoomScaleNormal="90" zoomScalePageLayoutView="0" workbookViewId="0" topLeftCell="A1">
      <selection activeCell="AA8" sqref="AA8"/>
    </sheetView>
  </sheetViews>
  <sheetFormatPr defaultColWidth="12.125" defaultRowHeight="16.5"/>
  <cols>
    <col min="1" max="1" width="11.00390625" style="0" customWidth="1"/>
    <col min="2" max="2" width="7.625" style="0" customWidth="1"/>
    <col min="3" max="3" width="13.625" style="0" customWidth="1"/>
    <col min="4" max="6" width="12.625" style="0" customWidth="1"/>
    <col min="7" max="8" width="10.625" style="0" customWidth="1"/>
    <col min="9" max="15" width="11.625" style="0" customWidth="1"/>
    <col min="16" max="16" width="11.00390625" style="0" customWidth="1"/>
    <col min="17" max="17" width="7.625" style="0" customWidth="1"/>
    <col min="18" max="24" width="11.625" style="0" customWidth="1"/>
    <col min="25" max="25" width="12.875" style="0" customWidth="1"/>
    <col min="26" max="29" width="11.625" style="0" customWidth="1"/>
    <col min="30" max="30" width="14.375" style="0" customWidth="1"/>
    <col min="31" max="31" width="12.125" style="0" customWidth="1"/>
    <col min="32" max="34" width="13.25390625" style="0" customWidth="1"/>
    <col min="35" max="36" width="11.00390625" style="0" customWidth="1"/>
    <col min="37" max="39" width="12.125" style="0" customWidth="1"/>
    <col min="40" max="40" width="14.375" style="0" customWidth="1"/>
    <col min="41" max="42" width="12.125" style="0" customWidth="1"/>
    <col min="43" max="43" width="14.375" style="0" customWidth="1"/>
    <col min="44" max="46" width="12.125" style="0" customWidth="1"/>
    <col min="47" max="47" width="14.375" style="0" customWidth="1"/>
  </cols>
  <sheetData>
    <row r="1" spans="1:30" ht="21">
      <c r="A1" s="125" t="s">
        <v>45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3" t="s">
        <v>46</v>
      </c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</row>
    <row r="2" spans="1:30" ht="24.75" customHeight="1" thickBot="1">
      <c r="A2" s="121" t="s">
        <v>50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83" t="s">
        <v>47</v>
      </c>
      <c r="P2" s="122" t="s">
        <v>51</v>
      </c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83" t="s">
        <v>47</v>
      </c>
      <c r="AD2" s="83"/>
    </row>
    <row r="3" spans="1:29" ht="16.5">
      <c r="A3" s="38"/>
      <c r="B3" s="37"/>
      <c r="C3" s="39"/>
      <c r="D3" s="40"/>
      <c r="E3" s="40"/>
      <c r="F3" s="40"/>
      <c r="G3" s="41"/>
      <c r="H3" s="41"/>
      <c r="I3" s="41" t="s">
        <v>6</v>
      </c>
      <c r="J3" s="42"/>
      <c r="K3" s="43" t="s">
        <v>7</v>
      </c>
      <c r="L3" s="42"/>
      <c r="M3" s="43" t="s">
        <v>8</v>
      </c>
      <c r="N3" s="42"/>
      <c r="O3" s="43"/>
      <c r="P3" s="38"/>
      <c r="Q3" s="37"/>
      <c r="R3" s="44"/>
      <c r="S3" s="42"/>
      <c r="T3" s="45"/>
      <c r="U3" s="45" t="s">
        <v>9</v>
      </c>
      <c r="V3" s="42"/>
      <c r="W3" s="46" t="s">
        <v>10</v>
      </c>
      <c r="X3" s="42"/>
      <c r="Y3" s="46" t="s">
        <v>11</v>
      </c>
      <c r="Z3" s="43"/>
      <c r="AA3" s="43"/>
      <c r="AB3" s="47"/>
      <c r="AC3" s="48"/>
    </row>
    <row r="4" spans="1:39" ht="15.75" customHeight="1">
      <c r="A4" s="49"/>
      <c r="B4" s="2"/>
      <c r="C4" s="12"/>
      <c r="D4" s="31"/>
      <c r="E4" s="115" t="s">
        <v>40</v>
      </c>
      <c r="F4" s="116"/>
      <c r="G4" s="115" t="s">
        <v>41</v>
      </c>
      <c r="H4" s="116"/>
      <c r="I4" s="115" t="s">
        <v>39</v>
      </c>
      <c r="J4" s="116"/>
      <c r="K4" s="127" t="s">
        <v>12</v>
      </c>
      <c r="L4" s="128"/>
      <c r="M4" s="128"/>
      <c r="N4" s="128"/>
      <c r="O4" s="129"/>
      <c r="P4" s="49"/>
      <c r="Q4" s="2"/>
      <c r="R4" s="115" t="s">
        <v>17</v>
      </c>
      <c r="S4" s="116"/>
      <c r="T4" s="115" t="s">
        <v>18</v>
      </c>
      <c r="U4" s="116"/>
      <c r="V4" s="115" t="s">
        <v>19</v>
      </c>
      <c r="W4" s="116"/>
      <c r="X4" s="115" t="s">
        <v>20</v>
      </c>
      <c r="Y4" s="116"/>
      <c r="Z4" s="115" t="s">
        <v>21</v>
      </c>
      <c r="AA4" s="116"/>
      <c r="AB4" s="1"/>
      <c r="AC4" s="50"/>
      <c r="AD4" s="2"/>
      <c r="AE4" s="2"/>
      <c r="AF4" s="2"/>
      <c r="AG4" s="2"/>
      <c r="AH4" s="2"/>
      <c r="AI4" s="2"/>
      <c r="AJ4" s="2"/>
      <c r="AK4" s="2"/>
      <c r="AL4" s="3"/>
      <c r="AM4" s="4"/>
    </row>
    <row r="5" spans="1:39" ht="13.5" customHeight="1">
      <c r="A5" s="51" t="s">
        <v>13</v>
      </c>
      <c r="B5" s="9" t="s">
        <v>14</v>
      </c>
      <c r="C5" s="5" t="s">
        <v>15</v>
      </c>
      <c r="D5" s="21" t="s">
        <v>16</v>
      </c>
      <c r="E5" s="117"/>
      <c r="F5" s="118"/>
      <c r="G5" s="117"/>
      <c r="H5" s="118"/>
      <c r="I5" s="117"/>
      <c r="J5" s="118"/>
      <c r="K5" s="115" t="s">
        <v>38</v>
      </c>
      <c r="L5" s="130"/>
      <c r="M5" s="6"/>
      <c r="N5" s="7" t="s">
        <v>0</v>
      </c>
      <c r="O5" s="8"/>
      <c r="P5" s="51" t="s">
        <v>13</v>
      </c>
      <c r="Q5" s="9" t="s">
        <v>14</v>
      </c>
      <c r="R5" s="117"/>
      <c r="S5" s="118"/>
      <c r="T5" s="117"/>
      <c r="U5" s="118"/>
      <c r="V5" s="117"/>
      <c r="W5" s="118"/>
      <c r="X5" s="117"/>
      <c r="Y5" s="118"/>
      <c r="Z5" s="117"/>
      <c r="AA5" s="118"/>
      <c r="AB5" s="5" t="s">
        <v>22</v>
      </c>
      <c r="AC5" s="52" t="s">
        <v>1</v>
      </c>
      <c r="AD5" s="2"/>
      <c r="AE5" s="2"/>
      <c r="AF5" s="2"/>
      <c r="AG5" s="2"/>
      <c r="AH5" s="2"/>
      <c r="AI5" s="2"/>
      <c r="AJ5" s="2"/>
      <c r="AK5" s="2"/>
      <c r="AL5" s="9"/>
      <c r="AM5" s="4"/>
    </row>
    <row r="6" spans="1:39" ht="15" customHeight="1">
      <c r="A6" s="51"/>
      <c r="B6" s="2"/>
      <c r="C6" s="12"/>
      <c r="D6" s="11"/>
      <c r="E6" s="119"/>
      <c r="F6" s="120"/>
      <c r="G6" s="117"/>
      <c r="H6" s="118"/>
      <c r="I6" s="119"/>
      <c r="J6" s="120"/>
      <c r="K6" s="131"/>
      <c r="L6" s="132"/>
      <c r="M6" s="127" t="s">
        <v>25</v>
      </c>
      <c r="N6" s="129"/>
      <c r="O6" s="10" t="s">
        <v>2</v>
      </c>
      <c r="P6" s="51"/>
      <c r="Q6" s="2"/>
      <c r="R6" s="119"/>
      <c r="S6" s="120"/>
      <c r="T6" s="119"/>
      <c r="U6" s="120"/>
      <c r="V6" s="119"/>
      <c r="W6" s="120"/>
      <c r="X6" s="119"/>
      <c r="Y6" s="120"/>
      <c r="Z6" s="119"/>
      <c r="AA6" s="120"/>
      <c r="AB6" s="12"/>
      <c r="AC6" s="50"/>
      <c r="AD6" s="2"/>
      <c r="AE6" s="2"/>
      <c r="AF6" s="2"/>
      <c r="AG6" s="2"/>
      <c r="AH6" s="2"/>
      <c r="AI6" s="2"/>
      <c r="AJ6" s="2"/>
      <c r="AK6" s="2"/>
      <c r="AL6" s="9"/>
      <c r="AM6" s="4"/>
    </row>
    <row r="7" spans="1:47" ht="15.75" customHeight="1">
      <c r="A7" s="53"/>
      <c r="B7" s="34"/>
      <c r="C7" s="24"/>
      <c r="D7" s="23"/>
      <c r="E7" s="22" t="s">
        <v>23</v>
      </c>
      <c r="F7" s="27" t="s">
        <v>24</v>
      </c>
      <c r="G7" s="22" t="s">
        <v>23</v>
      </c>
      <c r="H7" s="27" t="s">
        <v>24</v>
      </c>
      <c r="I7" s="22" t="s">
        <v>23</v>
      </c>
      <c r="J7" s="27" t="s">
        <v>24</v>
      </c>
      <c r="K7" s="22" t="s">
        <v>23</v>
      </c>
      <c r="L7" s="27" t="s">
        <v>24</v>
      </c>
      <c r="M7" s="25" t="s">
        <v>23</v>
      </c>
      <c r="N7" s="25" t="s">
        <v>24</v>
      </c>
      <c r="O7" s="26" t="s">
        <v>24</v>
      </c>
      <c r="P7" s="53"/>
      <c r="Q7" s="34"/>
      <c r="R7" s="22" t="s">
        <v>23</v>
      </c>
      <c r="S7" s="27" t="s">
        <v>24</v>
      </c>
      <c r="T7" s="22" t="s">
        <v>23</v>
      </c>
      <c r="U7" s="27" t="s">
        <v>24</v>
      </c>
      <c r="V7" s="22" t="s">
        <v>23</v>
      </c>
      <c r="W7" s="22" t="s">
        <v>24</v>
      </c>
      <c r="X7" s="22" t="s">
        <v>23</v>
      </c>
      <c r="Y7" s="22" t="s">
        <v>24</v>
      </c>
      <c r="Z7" s="22" t="s">
        <v>23</v>
      </c>
      <c r="AA7" s="22" t="s">
        <v>24</v>
      </c>
      <c r="AB7" s="24"/>
      <c r="AC7" s="54"/>
      <c r="AD7" s="9"/>
      <c r="AE7" s="9"/>
      <c r="AF7" s="9"/>
      <c r="AG7" s="9"/>
      <c r="AH7" s="9"/>
      <c r="AI7" s="9"/>
      <c r="AJ7" s="9"/>
      <c r="AK7" s="2"/>
      <c r="AL7" s="9"/>
      <c r="AM7" s="9"/>
      <c r="AN7" s="13"/>
      <c r="AO7" s="13"/>
      <c r="AP7" s="13"/>
      <c r="AQ7" s="13"/>
      <c r="AR7" s="13"/>
      <c r="AS7" s="13"/>
      <c r="AT7" s="13"/>
      <c r="AU7" s="14"/>
    </row>
    <row r="8" spans="1:47" ht="15" customHeight="1">
      <c r="A8" s="55"/>
      <c r="B8" s="28" t="s">
        <v>3</v>
      </c>
      <c r="C8" s="86">
        <f>SUM(C9,C10)</f>
        <v>218716</v>
      </c>
      <c r="D8" s="86">
        <f>SUM(D9:D10)</f>
        <v>216850</v>
      </c>
      <c r="E8" s="86">
        <f>E9+E10</f>
        <v>1593</v>
      </c>
      <c r="F8" s="86">
        <f aca="true" t="shared" si="0" ref="F8:O8">F9+F10</f>
        <v>695</v>
      </c>
      <c r="G8" s="86">
        <f t="shared" si="0"/>
        <v>13985</v>
      </c>
      <c r="H8" s="86">
        <f t="shared" si="0"/>
        <v>3139</v>
      </c>
      <c r="I8" s="86">
        <f t="shared" si="0"/>
        <v>50866</v>
      </c>
      <c r="J8" s="86">
        <f t="shared" si="0"/>
        <v>13678</v>
      </c>
      <c r="K8" s="86">
        <f t="shared" si="0"/>
        <v>13567</v>
      </c>
      <c r="L8" s="86">
        <f t="shared" si="0"/>
        <v>2393</v>
      </c>
      <c r="M8" s="86">
        <f t="shared" si="0"/>
        <v>13759</v>
      </c>
      <c r="N8" s="86">
        <f t="shared" si="0"/>
        <v>844</v>
      </c>
      <c r="O8" s="114">
        <f t="shared" si="0"/>
        <v>1012</v>
      </c>
      <c r="P8" s="112"/>
      <c r="Q8" s="28" t="s">
        <v>3</v>
      </c>
      <c r="R8" s="86">
        <f aca="true" t="shared" si="1" ref="R8:AC8">SUM(R9:R10)</f>
        <v>14704</v>
      </c>
      <c r="S8" s="86">
        <f t="shared" si="1"/>
        <v>6209</v>
      </c>
      <c r="T8" s="86">
        <f t="shared" si="1"/>
        <v>28972</v>
      </c>
      <c r="U8" s="86">
        <f t="shared" si="1"/>
        <v>5988</v>
      </c>
      <c r="V8" s="86">
        <f t="shared" si="1"/>
        <v>18416</v>
      </c>
      <c r="W8" s="86">
        <f t="shared" si="1"/>
        <v>3324</v>
      </c>
      <c r="X8" s="86">
        <f t="shared" si="1"/>
        <v>253</v>
      </c>
      <c r="Y8" s="86">
        <f t="shared" si="1"/>
        <v>64</v>
      </c>
      <c r="Z8" s="86">
        <f t="shared" si="1"/>
        <v>20619</v>
      </c>
      <c r="AA8" s="86">
        <f t="shared" si="1"/>
        <v>2248</v>
      </c>
      <c r="AB8" s="86">
        <f t="shared" si="1"/>
        <v>522</v>
      </c>
      <c r="AC8" s="87">
        <f t="shared" si="1"/>
        <v>1869</v>
      </c>
      <c r="AD8" s="15"/>
      <c r="AE8" s="15"/>
      <c r="AF8" s="15"/>
      <c r="AG8" s="15"/>
      <c r="AH8" s="15"/>
      <c r="AI8" s="15"/>
      <c r="AJ8" s="15"/>
      <c r="AK8" s="15"/>
      <c r="AL8" s="9"/>
      <c r="AM8" s="9"/>
      <c r="AN8" s="16"/>
      <c r="AO8" s="16"/>
      <c r="AP8" s="16"/>
      <c r="AQ8" s="16"/>
      <c r="AR8" s="16"/>
      <c r="AS8" s="16"/>
      <c r="AT8" s="16"/>
      <c r="AU8" s="16"/>
    </row>
    <row r="9" spans="1:47" ht="15" customHeight="1">
      <c r="A9" s="56" t="s">
        <v>26</v>
      </c>
      <c r="B9" s="28" t="s">
        <v>4</v>
      </c>
      <c r="C9" s="88">
        <f>SUM(C12,C15,C18,C21,C24,C27,C30,C33,C36,C39,C42)</f>
        <v>104552</v>
      </c>
      <c r="D9" s="88">
        <f>SUM(D12,D15,D18,D21,D24,D27,D30,D33,D36,D39,D42)</f>
        <v>104246</v>
      </c>
      <c r="E9" s="88">
        <f aca="true" t="shared" si="2" ref="E9:AC9">SUM(E12,E15,E18,E21,E24,E27,E30,E33,E36,E39,E42)</f>
        <v>1152</v>
      </c>
      <c r="F9" s="88">
        <f t="shared" si="2"/>
        <v>472</v>
      </c>
      <c r="G9" s="88">
        <f t="shared" si="2"/>
        <v>8428</v>
      </c>
      <c r="H9" s="88">
        <f t="shared" si="2"/>
        <v>1771</v>
      </c>
      <c r="I9" s="88">
        <f t="shared" si="2"/>
        <v>24061</v>
      </c>
      <c r="J9" s="88">
        <f t="shared" si="2"/>
        <v>7028</v>
      </c>
      <c r="K9" s="88">
        <f t="shared" si="2"/>
        <v>5905</v>
      </c>
      <c r="L9" s="88">
        <f t="shared" si="2"/>
        <v>1355</v>
      </c>
      <c r="M9" s="88">
        <f t="shared" si="2"/>
        <v>7250</v>
      </c>
      <c r="N9" s="88">
        <f t="shared" si="2"/>
        <v>493</v>
      </c>
      <c r="O9" s="110">
        <f t="shared" si="2"/>
        <v>468</v>
      </c>
      <c r="P9" s="113" t="s">
        <v>48</v>
      </c>
      <c r="Q9" s="109" t="s">
        <v>49</v>
      </c>
      <c r="R9" s="88">
        <f t="shared" si="2"/>
        <v>7203</v>
      </c>
      <c r="S9" s="88">
        <f t="shared" si="2"/>
        <v>3325</v>
      </c>
      <c r="T9" s="88">
        <f t="shared" si="2"/>
        <v>12717</v>
      </c>
      <c r="U9" s="88">
        <f t="shared" si="2"/>
        <v>3463</v>
      </c>
      <c r="V9" s="88">
        <f t="shared" si="2"/>
        <v>9111</v>
      </c>
      <c r="W9" s="88">
        <f t="shared" si="2"/>
        <v>1829</v>
      </c>
      <c r="X9" s="88">
        <f t="shared" si="2"/>
        <v>105</v>
      </c>
      <c r="Y9" s="88">
        <f t="shared" si="2"/>
        <v>36</v>
      </c>
      <c r="Z9" s="88">
        <f t="shared" si="2"/>
        <v>7059</v>
      </c>
      <c r="AA9" s="88">
        <f t="shared" si="2"/>
        <v>866</v>
      </c>
      <c r="AB9" s="88">
        <f t="shared" si="2"/>
        <v>149</v>
      </c>
      <c r="AC9" s="89">
        <f t="shared" si="2"/>
        <v>306</v>
      </c>
      <c r="AD9" s="15"/>
      <c r="AE9" s="15"/>
      <c r="AF9" s="15"/>
      <c r="AG9" s="15"/>
      <c r="AH9" s="15"/>
      <c r="AI9" s="15"/>
      <c r="AJ9" s="15"/>
      <c r="AK9" s="15"/>
      <c r="AL9" s="9"/>
      <c r="AM9" s="9"/>
      <c r="AN9" s="16"/>
      <c r="AO9" s="16"/>
      <c r="AP9" s="16"/>
      <c r="AQ9" s="16"/>
      <c r="AR9" s="16"/>
      <c r="AS9" s="16"/>
      <c r="AT9" s="16"/>
      <c r="AU9" s="16"/>
    </row>
    <row r="10" spans="1:47" ht="15" customHeight="1">
      <c r="A10" s="57"/>
      <c r="B10" s="35" t="s">
        <v>5</v>
      </c>
      <c r="C10" s="90">
        <f>SUM(C13,C16,C19,C22,C25,C28,C31,C34,C37,C40,C43)</f>
        <v>114164</v>
      </c>
      <c r="D10" s="90">
        <f>SUM(D13,D16,D19,D22,D25,D28,D31,D34,D37,D40,D43)</f>
        <v>112604</v>
      </c>
      <c r="E10" s="90">
        <f aca="true" t="shared" si="3" ref="E10:AC10">SUM(E13,E16,E19,E22,E25,E28,E31,E34,E37,E40,E43)</f>
        <v>441</v>
      </c>
      <c r="F10" s="90">
        <f t="shared" si="3"/>
        <v>223</v>
      </c>
      <c r="G10" s="90">
        <f t="shared" si="3"/>
        <v>5557</v>
      </c>
      <c r="H10" s="90">
        <f t="shared" si="3"/>
        <v>1368</v>
      </c>
      <c r="I10" s="90">
        <f t="shared" si="3"/>
        <v>26805</v>
      </c>
      <c r="J10" s="90">
        <f t="shared" si="3"/>
        <v>6650</v>
      </c>
      <c r="K10" s="90">
        <f t="shared" si="3"/>
        <v>7662</v>
      </c>
      <c r="L10" s="90">
        <f t="shared" si="3"/>
        <v>1038</v>
      </c>
      <c r="M10" s="90">
        <f t="shared" si="3"/>
        <v>6509</v>
      </c>
      <c r="N10" s="90">
        <f t="shared" si="3"/>
        <v>351</v>
      </c>
      <c r="O10" s="107">
        <f t="shared" si="3"/>
        <v>544</v>
      </c>
      <c r="P10" s="108"/>
      <c r="Q10" s="90"/>
      <c r="R10" s="90">
        <f t="shared" si="3"/>
        <v>7501</v>
      </c>
      <c r="S10" s="90">
        <f t="shared" si="3"/>
        <v>2884</v>
      </c>
      <c r="T10" s="90">
        <f t="shared" si="3"/>
        <v>16255</v>
      </c>
      <c r="U10" s="90">
        <f t="shared" si="3"/>
        <v>2525</v>
      </c>
      <c r="V10" s="90">
        <f t="shared" si="3"/>
        <v>9305</v>
      </c>
      <c r="W10" s="90">
        <f t="shared" si="3"/>
        <v>1495</v>
      </c>
      <c r="X10" s="90">
        <f t="shared" si="3"/>
        <v>148</v>
      </c>
      <c r="Y10" s="90">
        <f t="shared" si="3"/>
        <v>28</v>
      </c>
      <c r="Z10" s="90">
        <f t="shared" si="3"/>
        <v>13560</v>
      </c>
      <c r="AA10" s="90">
        <f t="shared" si="3"/>
        <v>1382</v>
      </c>
      <c r="AB10" s="90">
        <f t="shared" si="3"/>
        <v>373</v>
      </c>
      <c r="AC10" s="107">
        <f t="shared" si="3"/>
        <v>1563</v>
      </c>
      <c r="AD10" s="111"/>
      <c r="AE10" s="15"/>
      <c r="AF10" s="15"/>
      <c r="AG10" s="15"/>
      <c r="AH10" s="15"/>
      <c r="AI10" s="15"/>
      <c r="AJ10" s="15"/>
      <c r="AK10" s="15"/>
      <c r="AL10" s="9"/>
      <c r="AM10" s="9"/>
      <c r="AN10" s="16"/>
      <c r="AO10" s="16"/>
      <c r="AP10" s="16"/>
      <c r="AQ10" s="16"/>
      <c r="AR10" s="16"/>
      <c r="AS10" s="16"/>
      <c r="AT10" s="16"/>
      <c r="AU10" s="16"/>
    </row>
    <row r="11" spans="1:47" ht="15" customHeight="1">
      <c r="A11" s="58"/>
      <c r="B11" s="21" t="s">
        <v>3</v>
      </c>
      <c r="C11" s="68">
        <f>SUM(C12:C13)</f>
        <v>14691</v>
      </c>
      <c r="D11" s="68">
        <f>SUM(D12:D13)</f>
        <v>14685</v>
      </c>
      <c r="E11" s="85">
        <f>E12+E13</f>
        <v>0</v>
      </c>
      <c r="F11" s="85">
        <f aca="true" t="shared" si="4" ref="F11:M11">F12+F13</f>
        <v>0</v>
      </c>
      <c r="G11" s="85">
        <f t="shared" si="4"/>
        <v>0</v>
      </c>
      <c r="H11" s="85">
        <f t="shared" si="4"/>
        <v>0</v>
      </c>
      <c r="I11" s="85">
        <f t="shared" si="4"/>
        <v>0</v>
      </c>
      <c r="J11" s="85">
        <f t="shared" si="4"/>
        <v>3554</v>
      </c>
      <c r="K11" s="85">
        <f t="shared" si="4"/>
        <v>0</v>
      </c>
      <c r="L11" s="85">
        <f t="shared" si="4"/>
        <v>142</v>
      </c>
      <c r="M11" s="85">
        <f t="shared" si="4"/>
        <v>0</v>
      </c>
      <c r="N11" s="85">
        <f>SUM(N12:N13)</f>
        <v>18</v>
      </c>
      <c r="O11" s="85">
        <f>O12+O13</f>
        <v>694</v>
      </c>
      <c r="P11" s="55"/>
      <c r="Q11" s="91" t="s">
        <v>3</v>
      </c>
      <c r="R11" s="68">
        <f aca="true" t="shared" si="5" ref="R11:AC11">SUM(R12:R13)</f>
        <v>67</v>
      </c>
      <c r="S11" s="68">
        <f t="shared" si="5"/>
        <v>3919</v>
      </c>
      <c r="T11" s="68">
        <f t="shared" si="5"/>
        <v>107</v>
      </c>
      <c r="U11" s="68">
        <f t="shared" si="5"/>
        <v>2633</v>
      </c>
      <c r="V11" s="68">
        <f t="shared" si="5"/>
        <v>2565</v>
      </c>
      <c r="W11" s="68">
        <f t="shared" si="5"/>
        <v>867</v>
      </c>
      <c r="X11" s="68">
        <f t="shared" si="5"/>
        <v>0</v>
      </c>
      <c r="Y11" s="68">
        <f t="shared" si="5"/>
        <v>0</v>
      </c>
      <c r="Z11" s="68">
        <f t="shared" si="5"/>
        <v>16</v>
      </c>
      <c r="AA11" s="68">
        <f t="shared" si="5"/>
        <v>101</v>
      </c>
      <c r="AB11" s="68">
        <f t="shared" si="5"/>
        <v>2</v>
      </c>
      <c r="AC11" s="69">
        <f t="shared" si="5"/>
        <v>6</v>
      </c>
      <c r="AD11" s="15"/>
      <c r="AE11" s="15"/>
      <c r="AF11" s="15"/>
      <c r="AG11" s="15"/>
      <c r="AH11" s="15"/>
      <c r="AI11" s="15"/>
      <c r="AJ11" s="15"/>
      <c r="AK11" s="15"/>
      <c r="AL11" s="9"/>
      <c r="AM11" s="9"/>
      <c r="AN11" s="16"/>
      <c r="AO11" s="16"/>
      <c r="AP11" s="16"/>
      <c r="AQ11" s="16"/>
      <c r="AR11" s="16"/>
      <c r="AS11" s="16"/>
      <c r="AT11" s="16"/>
      <c r="AU11" s="16"/>
    </row>
    <row r="12" spans="1:47" ht="15" customHeight="1">
      <c r="A12" s="59" t="s">
        <v>27</v>
      </c>
      <c r="B12" s="21" t="s">
        <v>4</v>
      </c>
      <c r="C12" s="92">
        <f>SUM(E12:AC12)</f>
        <v>7566</v>
      </c>
      <c r="D12" s="92">
        <f>SUM(E12:AB12)</f>
        <v>7563</v>
      </c>
      <c r="E12" s="17">
        <v>0</v>
      </c>
      <c r="F12" s="17">
        <v>0</v>
      </c>
      <c r="G12" s="93">
        <v>0</v>
      </c>
      <c r="H12" s="93">
        <v>0</v>
      </c>
      <c r="I12" s="93">
        <v>0</v>
      </c>
      <c r="J12" s="17">
        <v>1745</v>
      </c>
      <c r="K12" s="17">
        <v>0</v>
      </c>
      <c r="L12" s="17">
        <v>92</v>
      </c>
      <c r="M12" s="17">
        <v>0</v>
      </c>
      <c r="N12" s="17">
        <v>7</v>
      </c>
      <c r="O12" s="92">
        <v>288</v>
      </c>
      <c r="P12" s="59" t="s">
        <v>27</v>
      </c>
      <c r="Q12" s="91" t="s">
        <v>4</v>
      </c>
      <c r="R12" s="17">
        <v>35</v>
      </c>
      <c r="S12" s="92">
        <v>1966</v>
      </c>
      <c r="T12" s="17">
        <v>65</v>
      </c>
      <c r="U12" s="17">
        <v>1515</v>
      </c>
      <c r="V12" s="17">
        <v>1319</v>
      </c>
      <c r="W12" s="17">
        <v>465</v>
      </c>
      <c r="X12" s="93">
        <v>0</v>
      </c>
      <c r="Y12" s="93">
        <v>0</v>
      </c>
      <c r="Z12" s="17">
        <v>9</v>
      </c>
      <c r="AA12" s="17">
        <v>56</v>
      </c>
      <c r="AB12" s="17">
        <v>1</v>
      </c>
      <c r="AC12" s="60">
        <v>3</v>
      </c>
      <c r="AD12" s="15"/>
      <c r="AE12" s="15"/>
      <c r="AF12" s="15"/>
      <c r="AG12" s="15"/>
      <c r="AH12" s="15"/>
      <c r="AI12" s="15"/>
      <c r="AJ12" s="15"/>
      <c r="AK12" s="15"/>
      <c r="AL12" s="9"/>
      <c r="AM12" s="9"/>
      <c r="AN12" s="16"/>
      <c r="AO12" s="16"/>
      <c r="AP12" s="16"/>
      <c r="AQ12" s="16"/>
      <c r="AR12" s="16"/>
      <c r="AS12" s="16"/>
      <c r="AT12" s="16"/>
      <c r="AU12" s="16"/>
    </row>
    <row r="13" spans="1:47" ht="15" customHeight="1">
      <c r="A13" s="61"/>
      <c r="B13" s="36" t="s">
        <v>5</v>
      </c>
      <c r="C13" s="92">
        <f>SUM(E13:AC13)</f>
        <v>7125</v>
      </c>
      <c r="D13" s="92">
        <f>SUM(E13:AB13)</f>
        <v>7122</v>
      </c>
      <c r="E13" s="18">
        <v>0</v>
      </c>
      <c r="F13" s="18">
        <v>0</v>
      </c>
      <c r="G13" s="32">
        <v>0</v>
      </c>
      <c r="H13" s="32">
        <v>0</v>
      </c>
      <c r="I13" s="32">
        <v>0</v>
      </c>
      <c r="J13" s="18">
        <v>1809</v>
      </c>
      <c r="K13" s="18">
        <v>0</v>
      </c>
      <c r="L13" s="18">
        <v>50</v>
      </c>
      <c r="M13" s="32">
        <v>0</v>
      </c>
      <c r="N13" s="18">
        <v>11</v>
      </c>
      <c r="O13" s="94">
        <v>406</v>
      </c>
      <c r="P13" s="61"/>
      <c r="Q13" s="95" t="s">
        <v>5</v>
      </c>
      <c r="R13" s="18">
        <v>32</v>
      </c>
      <c r="S13" s="94">
        <v>1953</v>
      </c>
      <c r="T13" s="18">
        <v>42</v>
      </c>
      <c r="U13" s="18">
        <v>1118</v>
      </c>
      <c r="V13" s="18">
        <v>1246</v>
      </c>
      <c r="W13" s="18">
        <v>402</v>
      </c>
      <c r="X13" s="32">
        <v>0</v>
      </c>
      <c r="Y13" s="32">
        <v>0</v>
      </c>
      <c r="Z13" s="18">
        <v>7</v>
      </c>
      <c r="AA13" s="18">
        <v>45</v>
      </c>
      <c r="AB13" s="18">
        <v>1</v>
      </c>
      <c r="AC13" s="62">
        <v>3</v>
      </c>
      <c r="AD13" s="15"/>
      <c r="AE13" s="15"/>
      <c r="AF13" s="15"/>
      <c r="AG13" s="15"/>
      <c r="AH13" s="15"/>
      <c r="AI13" s="15"/>
      <c r="AJ13" s="15"/>
      <c r="AK13" s="15"/>
      <c r="AL13" s="9"/>
      <c r="AM13" s="9"/>
      <c r="AN13" s="16"/>
      <c r="AO13" s="16"/>
      <c r="AP13" s="16"/>
      <c r="AQ13" s="16"/>
      <c r="AR13" s="16"/>
      <c r="AS13" s="16"/>
      <c r="AT13" s="16"/>
      <c r="AU13" s="16"/>
    </row>
    <row r="14" spans="1:47" ht="15" customHeight="1">
      <c r="A14" s="63"/>
      <c r="B14" s="21" t="s">
        <v>3</v>
      </c>
      <c r="C14" s="68">
        <f>SUM(C15:C16)</f>
        <v>15070</v>
      </c>
      <c r="D14" s="68">
        <f>SUM(D15:D16)</f>
        <v>15069</v>
      </c>
      <c r="E14" s="68">
        <f aca="true" t="shared" si="6" ref="E14:O14">SUM(E15:E16)</f>
        <v>0</v>
      </c>
      <c r="F14" s="68">
        <f t="shared" si="6"/>
        <v>9</v>
      </c>
      <c r="G14" s="68">
        <f t="shared" si="6"/>
        <v>119</v>
      </c>
      <c r="H14" s="68">
        <f t="shared" si="6"/>
        <v>562</v>
      </c>
      <c r="I14" s="68">
        <f t="shared" si="6"/>
        <v>3962</v>
      </c>
      <c r="J14" s="68">
        <f t="shared" si="6"/>
        <v>6870</v>
      </c>
      <c r="K14" s="68">
        <f t="shared" si="6"/>
        <v>287</v>
      </c>
      <c r="L14" s="68">
        <f t="shared" si="6"/>
        <v>380</v>
      </c>
      <c r="M14" s="68">
        <f t="shared" si="6"/>
        <v>260</v>
      </c>
      <c r="N14" s="68">
        <f t="shared" si="6"/>
        <v>11</v>
      </c>
      <c r="O14" s="68">
        <f t="shared" si="6"/>
        <v>136</v>
      </c>
      <c r="P14" s="63"/>
      <c r="Q14" s="91" t="s">
        <v>3</v>
      </c>
      <c r="R14" s="68">
        <f aca="true" t="shared" si="7" ref="R14:AC14">SUM(R15:R16)</f>
        <v>360</v>
      </c>
      <c r="S14" s="68">
        <f t="shared" si="7"/>
        <v>228</v>
      </c>
      <c r="T14" s="68">
        <f t="shared" si="7"/>
        <v>1025</v>
      </c>
      <c r="U14" s="68">
        <f t="shared" si="7"/>
        <v>585</v>
      </c>
      <c r="V14" s="68">
        <f t="shared" si="7"/>
        <v>219</v>
      </c>
      <c r="W14" s="68">
        <f t="shared" si="7"/>
        <v>43</v>
      </c>
      <c r="X14" s="68">
        <f t="shared" si="7"/>
        <v>0</v>
      </c>
      <c r="Y14" s="68">
        <f t="shared" si="7"/>
        <v>0</v>
      </c>
      <c r="Z14" s="68">
        <f t="shared" si="7"/>
        <v>2</v>
      </c>
      <c r="AA14" s="68">
        <f t="shared" si="7"/>
        <v>10</v>
      </c>
      <c r="AB14" s="96">
        <f>SUM(AB15:AB16)</f>
        <v>1</v>
      </c>
      <c r="AC14" s="69">
        <f t="shared" si="7"/>
        <v>4</v>
      </c>
      <c r="AD14" s="15"/>
      <c r="AE14" s="15"/>
      <c r="AF14" s="15"/>
      <c r="AG14" s="15"/>
      <c r="AH14" s="15"/>
      <c r="AI14" s="15"/>
      <c r="AJ14" s="15"/>
      <c r="AK14" s="15"/>
      <c r="AL14" s="9"/>
      <c r="AM14" s="9"/>
      <c r="AN14" s="16"/>
      <c r="AO14" s="16"/>
      <c r="AP14" s="16"/>
      <c r="AQ14" s="16"/>
      <c r="AR14" s="16"/>
      <c r="AS14" s="16"/>
      <c r="AT14" s="16"/>
      <c r="AU14" s="16"/>
    </row>
    <row r="15" spans="1:47" ht="15" customHeight="1">
      <c r="A15" s="59" t="s">
        <v>28</v>
      </c>
      <c r="B15" s="21" t="s">
        <v>4</v>
      </c>
      <c r="C15" s="92">
        <f>SUM(E15:AC15)</f>
        <v>7862</v>
      </c>
      <c r="D15" s="92">
        <f>SUM(E15:AB15)</f>
        <v>7861</v>
      </c>
      <c r="E15" s="17">
        <v>0</v>
      </c>
      <c r="F15" s="17">
        <v>9</v>
      </c>
      <c r="G15" s="17">
        <v>76</v>
      </c>
      <c r="H15" s="17">
        <v>364</v>
      </c>
      <c r="I15" s="17">
        <v>1807</v>
      </c>
      <c r="J15" s="17">
        <v>3640</v>
      </c>
      <c r="K15" s="17">
        <v>167</v>
      </c>
      <c r="L15" s="17">
        <v>251</v>
      </c>
      <c r="M15" s="17">
        <v>93</v>
      </c>
      <c r="N15" s="17">
        <v>7</v>
      </c>
      <c r="O15" s="92">
        <v>71</v>
      </c>
      <c r="P15" s="59" t="s">
        <v>28</v>
      </c>
      <c r="Q15" s="91" t="s">
        <v>4</v>
      </c>
      <c r="R15" s="17">
        <v>172</v>
      </c>
      <c r="S15" s="92">
        <v>115</v>
      </c>
      <c r="T15" s="17">
        <v>564</v>
      </c>
      <c r="U15" s="17">
        <v>360</v>
      </c>
      <c r="V15" s="17">
        <v>136</v>
      </c>
      <c r="W15" s="17">
        <v>23</v>
      </c>
      <c r="X15" s="93">
        <v>0</v>
      </c>
      <c r="Y15" s="93">
        <v>0</v>
      </c>
      <c r="Z15" s="17">
        <v>1</v>
      </c>
      <c r="AA15" s="17">
        <v>4</v>
      </c>
      <c r="AB15" s="97">
        <v>1</v>
      </c>
      <c r="AC15" s="60">
        <v>1</v>
      </c>
      <c r="AD15" s="15"/>
      <c r="AE15" s="15"/>
      <c r="AF15" s="15"/>
      <c r="AG15" s="15"/>
      <c r="AH15" s="15"/>
      <c r="AI15" s="15"/>
      <c r="AJ15" s="15"/>
      <c r="AK15" s="15"/>
      <c r="AL15" s="9"/>
      <c r="AM15" s="9"/>
      <c r="AN15" s="16"/>
      <c r="AO15" s="16"/>
      <c r="AP15" s="16"/>
      <c r="AQ15" s="16"/>
      <c r="AR15" s="16"/>
      <c r="AS15" s="16"/>
      <c r="AT15" s="16"/>
      <c r="AU15" s="16"/>
    </row>
    <row r="16" spans="1:47" ht="15" customHeight="1">
      <c r="A16" s="61"/>
      <c r="B16" s="36" t="s">
        <v>5</v>
      </c>
      <c r="C16" s="92">
        <f>SUM(E16:AA16)</f>
        <v>7208</v>
      </c>
      <c r="D16" s="92">
        <f>SUM(E16:AB16)</f>
        <v>7208</v>
      </c>
      <c r="E16" s="18">
        <v>0</v>
      </c>
      <c r="F16" s="18">
        <v>0</v>
      </c>
      <c r="G16" s="18">
        <v>43</v>
      </c>
      <c r="H16" s="18">
        <v>198</v>
      </c>
      <c r="I16" s="18">
        <v>2155</v>
      </c>
      <c r="J16" s="18">
        <v>3230</v>
      </c>
      <c r="K16" s="18">
        <v>120</v>
      </c>
      <c r="L16" s="18">
        <v>129</v>
      </c>
      <c r="M16" s="18">
        <v>167</v>
      </c>
      <c r="N16" s="18">
        <v>4</v>
      </c>
      <c r="O16" s="94">
        <v>65</v>
      </c>
      <c r="P16" s="61"/>
      <c r="Q16" s="95" t="s">
        <v>5</v>
      </c>
      <c r="R16" s="18">
        <v>188</v>
      </c>
      <c r="S16" s="94">
        <v>113</v>
      </c>
      <c r="T16" s="18">
        <v>461</v>
      </c>
      <c r="U16" s="18">
        <v>225</v>
      </c>
      <c r="V16" s="18">
        <v>83</v>
      </c>
      <c r="W16" s="18">
        <v>20</v>
      </c>
      <c r="X16" s="32">
        <v>0</v>
      </c>
      <c r="Y16" s="32">
        <v>0</v>
      </c>
      <c r="Z16" s="98">
        <v>1</v>
      </c>
      <c r="AA16" s="18">
        <v>6</v>
      </c>
      <c r="AB16" s="99">
        <v>0</v>
      </c>
      <c r="AC16" s="100">
        <v>3</v>
      </c>
      <c r="AD16" s="15"/>
      <c r="AE16" s="15"/>
      <c r="AF16" s="15"/>
      <c r="AG16" s="15"/>
      <c r="AH16" s="15"/>
      <c r="AI16" s="15"/>
      <c r="AJ16" s="15"/>
      <c r="AK16" s="15"/>
      <c r="AL16" s="9"/>
      <c r="AM16" s="9"/>
      <c r="AN16" s="16"/>
      <c r="AO16" s="16"/>
      <c r="AP16" s="16"/>
      <c r="AQ16" s="16"/>
      <c r="AR16" s="16"/>
      <c r="AS16" s="16"/>
      <c r="AT16" s="16"/>
      <c r="AU16" s="16"/>
    </row>
    <row r="17" spans="1:47" s="77" customFormat="1" ht="15" customHeight="1">
      <c r="A17" s="70"/>
      <c r="B17" s="71" t="s">
        <v>3</v>
      </c>
      <c r="C17" s="68">
        <f>SUM(C18:C19)</f>
        <v>16773</v>
      </c>
      <c r="D17" s="68">
        <f>SUM(D18:D19)</f>
        <v>16766</v>
      </c>
      <c r="E17" s="68">
        <f aca="true" t="shared" si="8" ref="E17:O17">SUM(E18:E19)</f>
        <v>13</v>
      </c>
      <c r="F17" s="68">
        <f t="shared" si="8"/>
        <v>79</v>
      </c>
      <c r="G17" s="68">
        <f t="shared" si="8"/>
        <v>1862</v>
      </c>
      <c r="H17" s="68">
        <f t="shared" si="8"/>
        <v>654</v>
      </c>
      <c r="I17" s="68">
        <f t="shared" si="8"/>
        <v>8514</v>
      </c>
      <c r="J17" s="68">
        <f t="shared" si="8"/>
        <v>963</v>
      </c>
      <c r="K17" s="68">
        <f t="shared" si="8"/>
        <v>754</v>
      </c>
      <c r="L17" s="68">
        <f t="shared" si="8"/>
        <v>411</v>
      </c>
      <c r="M17" s="68">
        <f t="shared" si="8"/>
        <v>354</v>
      </c>
      <c r="N17" s="68">
        <f t="shared" si="8"/>
        <v>15</v>
      </c>
      <c r="O17" s="68">
        <f t="shared" si="8"/>
        <v>125</v>
      </c>
      <c r="P17" s="70"/>
      <c r="Q17" s="101" t="s">
        <v>3</v>
      </c>
      <c r="R17" s="68">
        <f aca="true" t="shared" si="9" ref="R17:AC17">SUM(R18:R19)</f>
        <v>353</v>
      </c>
      <c r="S17" s="68">
        <f t="shared" si="9"/>
        <v>304</v>
      </c>
      <c r="T17" s="68">
        <f t="shared" si="9"/>
        <v>1269</v>
      </c>
      <c r="U17" s="68">
        <f t="shared" si="9"/>
        <v>547</v>
      </c>
      <c r="V17" s="68">
        <f t="shared" si="9"/>
        <v>381</v>
      </c>
      <c r="W17" s="68">
        <f t="shared" si="9"/>
        <v>126</v>
      </c>
      <c r="X17" s="68">
        <f t="shared" si="9"/>
        <v>0</v>
      </c>
      <c r="Y17" s="68">
        <f t="shared" si="9"/>
        <v>0</v>
      </c>
      <c r="Z17" s="68">
        <f t="shared" si="9"/>
        <v>17</v>
      </c>
      <c r="AA17" s="68">
        <f t="shared" si="9"/>
        <v>23</v>
      </c>
      <c r="AB17" s="68">
        <f t="shared" si="9"/>
        <v>2</v>
      </c>
      <c r="AC17" s="69">
        <f t="shared" si="9"/>
        <v>7</v>
      </c>
      <c r="AD17" s="74"/>
      <c r="AE17" s="74"/>
      <c r="AF17" s="74"/>
      <c r="AG17" s="74"/>
      <c r="AH17" s="74"/>
      <c r="AI17" s="74"/>
      <c r="AJ17" s="74"/>
      <c r="AK17" s="74"/>
      <c r="AL17" s="75"/>
      <c r="AM17" s="75"/>
      <c r="AN17" s="76"/>
      <c r="AO17" s="76"/>
      <c r="AP17" s="76"/>
      <c r="AQ17" s="76"/>
      <c r="AR17" s="76"/>
      <c r="AS17" s="76"/>
      <c r="AT17" s="76"/>
      <c r="AU17" s="76"/>
    </row>
    <row r="18" spans="1:47" ht="15" customHeight="1">
      <c r="A18" s="59" t="s">
        <v>29</v>
      </c>
      <c r="B18" s="21" t="s">
        <v>4</v>
      </c>
      <c r="C18" s="92">
        <f>SUM(E18:AC18)</f>
        <v>8426</v>
      </c>
      <c r="D18" s="92">
        <f>SUM(E18:AB18)</f>
        <v>8423</v>
      </c>
      <c r="E18" s="17">
        <v>10</v>
      </c>
      <c r="F18" s="17">
        <v>63</v>
      </c>
      <c r="G18" s="17">
        <v>1199</v>
      </c>
      <c r="H18" s="17">
        <v>346</v>
      </c>
      <c r="I18" s="17">
        <v>3830</v>
      </c>
      <c r="J18" s="17">
        <v>551</v>
      </c>
      <c r="K18" s="17">
        <v>347</v>
      </c>
      <c r="L18" s="17">
        <v>265</v>
      </c>
      <c r="M18" s="17">
        <v>123</v>
      </c>
      <c r="N18" s="17">
        <v>5</v>
      </c>
      <c r="O18" s="92">
        <v>73</v>
      </c>
      <c r="P18" s="59" t="s">
        <v>29</v>
      </c>
      <c r="Q18" s="91" t="s">
        <v>4</v>
      </c>
      <c r="R18" s="17">
        <v>186</v>
      </c>
      <c r="S18" s="92">
        <v>165</v>
      </c>
      <c r="T18" s="17">
        <v>671</v>
      </c>
      <c r="U18" s="17">
        <v>308</v>
      </c>
      <c r="V18" s="17">
        <v>202</v>
      </c>
      <c r="W18" s="17">
        <v>69</v>
      </c>
      <c r="X18" s="93">
        <v>0</v>
      </c>
      <c r="Y18" s="93">
        <v>0</v>
      </c>
      <c r="Z18" s="92">
        <v>2</v>
      </c>
      <c r="AA18" s="17">
        <v>7</v>
      </c>
      <c r="AB18" s="84">
        <v>1</v>
      </c>
      <c r="AC18" s="60">
        <v>3</v>
      </c>
      <c r="AD18" s="15"/>
      <c r="AE18" s="15"/>
      <c r="AF18" s="15"/>
      <c r="AG18" s="15"/>
      <c r="AH18" s="15"/>
      <c r="AI18" s="15"/>
      <c r="AJ18" s="15"/>
      <c r="AK18" s="15"/>
      <c r="AL18" s="9"/>
      <c r="AM18" s="9"/>
      <c r="AN18" s="16"/>
      <c r="AO18" s="16"/>
      <c r="AP18" s="16"/>
      <c r="AQ18" s="16"/>
      <c r="AR18" s="16"/>
      <c r="AS18" s="16"/>
      <c r="AT18" s="16"/>
      <c r="AU18" s="16"/>
    </row>
    <row r="19" spans="1:47" ht="15" customHeight="1">
      <c r="A19" s="61"/>
      <c r="B19" s="36" t="s">
        <v>5</v>
      </c>
      <c r="C19" s="92">
        <f>SUM(E19:AC19)</f>
        <v>8347</v>
      </c>
      <c r="D19" s="92">
        <f>SUM(E19:AB19)</f>
        <v>8343</v>
      </c>
      <c r="E19" s="18">
        <v>3</v>
      </c>
      <c r="F19" s="18">
        <v>16</v>
      </c>
      <c r="G19" s="18">
        <v>663</v>
      </c>
      <c r="H19" s="18">
        <v>308</v>
      </c>
      <c r="I19" s="18">
        <v>4684</v>
      </c>
      <c r="J19" s="18">
        <v>412</v>
      </c>
      <c r="K19" s="18">
        <v>407</v>
      </c>
      <c r="L19" s="18">
        <v>146</v>
      </c>
      <c r="M19" s="18">
        <v>231</v>
      </c>
      <c r="N19" s="18">
        <v>10</v>
      </c>
      <c r="O19" s="94">
        <v>52</v>
      </c>
      <c r="P19" s="61"/>
      <c r="Q19" s="95" t="s">
        <v>5</v>
      </c>
      <c r="R19" s="18">
        <v>167</v>
      </c>
      <c r="S19" s="94">
        <v>139</v>
      </c>
      <c r="T19" s="18">
        <v>598</v>
      </c>
      <c r="U19" s="18">
        <v>239</v>
      </c>
      <c r="V19" s="18">
        <v>179</v>
      </c>
      <c r="W19" s="18">
        <v>57</v>
      </c>
      <c r="X19" s="32">
        <v>0</v>
      </c>
      <c r="Y19" s="32">
        <v>0</v>
      </c>
      <c r="Z19" s="94">
        <v>15</v>
      </c>
      <c r="AA19" s="18">
        <v>16</v>
      </c>
      <c r="AB19" s="18">
        <v>1</v>
      </c>
      <c r="AC19" s="62">
        <v>4</v>
      </c>
      <c r="AD19" s="15"/>
      <c r="AE19" s="15"/>
      <c r="AF19" s="15"/>
      <c r="AG19" s="15"/>
      <c r="AH19" s="15"/>
      <c r="AI19" s="15"/>
      <c r="AJ19" s="15"/>
      <c r="AK19" s="15"/>
      <c r="AL19" s="9"/>
      <c r="AM19" s="9"/>
      <c r="AN19" s="16"/>
      <c r="AO19" s="16"/>
      <c r="AP19" s="16"/>
      <c r="AQ19" s="16"/>
      <c r="AR19" s="16"/>
      <c r="AS19" s="16"/>
      <c r="AT19" s="16"/>
      <c r="AU19" s="16"/>
    </row>
    <row r="20" spans="1:47" s="77" customFormat="1" ht="15" customHeight="1">
      <c r="A20" s="70"/>
      <c r="B20" s="71" t="s">
        <v>3</v>
      </c>
      <c r="C20" s="68">
        <f>SUM(C21:C22)</f>
        <v>22962</v>
      </c>
      <c r="D20" s="68">
        <f aca="true" t="shared" si="10" ref="D20:O20">SUM(D21:D22)</f>
        <v>22952</v>
      </c>
      <c r="E20" s="68">
        <f t="shared" si="10"/>
        <v>144</v>
      </c>
      <c r="F20" s="68">
        <f t="shared" si="10"/>
        <v>148</v>
      </c>
      <c r="G20" s="68">
        <f t="shared" si="10"/>
        <v>2813</v>
      </c>
      <c r="H20" s="68">
        <f t="shared" si="10"/>
        <v>569</v>
      </c>
      <c r="I20" s="68">
        <f t="shared" si="10"/>
        <v>9292</v>
      </c>
      <c r="J20" s="68">
        <f t="shared" si="10"/>
        <v>843</v>
      </c>
      <c r="K20" s="68">
        <f t="shared" si="10"/>
        <v>2615</v>
      </c>
      <c r="L20" s="68">
        <f t="shared" si="10"/>
        <v>610</v>
      </c>
      <c r="M20" s="68">
        <f t="shared" si="10"/>
        <v>752</v>
      </c>
      <c r="N20" s="68">
        <f t="shared" si="10"/>
        <v>203</v>
      </c>
      <c r="O20" s="68">
        <f t="shared" si="10"/>
        <v>18</v>
      </c>
      <c r="P20" s="70"/>
      <c r="Q20" s="101" t="s">
        <v>3</v>
      </c>
      <c r="R20" s="68">
        <f aca="true" t="shared" si="11" ref="R20:AC20">SUM(R21:R22)</f>
        <v>757</v>
      </c>
      <c r="S20" s="68">
        <f t="shared" si="11"/>
        <v>351</v>
      </c>
      <c r="T20" s="68">
        <f t="shared" si="11"/>
        <v>2447</v>
      </c>
      <c r="U20" s="68">
        <f t="shared" si="11"/>
        <v>556</v>
      </c>
      <c r="V20" s="68">
        <f t="shared" si="11"/>
        <v>622</v>
      </c>
      <c r="W20" s="68">
        <f t="shared" si="11"/>
        <v>86</v>
      </c>
      <c r="X20" s="68">
        <f t="shared" si="11"/>
        <v>0</v>
      </c>
      <c r="Y20" s="68">
        <f t="shared" si="11"/>
        <v>0</v>
      </c>
      <c r="Z20" s="68">
        <f t="shared" si="11"/>
        <v>57</v>
      </c>
      <c r="AA20" s="68">
        <f t="shared" si="11"/>
        <v>67</v>
      </c>
      <c r="AB20" s="68">
        <f t="shared" si="11"/>
        <v>2</v>
      </c>
      <c r="AC20" s="69">
        <f t="shared" si="11"/>
        <v>10</v>
      </c>
      <c r="AD20" s="74"/>
      <c r="AE20" s="74"/>
      <c r="AF20" s="74"/>
      <c r="AG20" s="74"/>
      <c r="AH20" s="74"/>
      <c r="AI20" s="74"/>
      <c r="AJ20" s="74"/>
      <c r="AK20" s="74"/>
      <c r="AL20" s="78"/>
      <c r="AM20" s="79"/>
      <c r="AN20" s="76"/>
      <c r="AO20" s="76"/>
      <c r="AP20" s="76"/>
      <c r="AQ20" s="76"/>
      <c r="AR20" s="76"/>
      <c r="AS20" s="76"/>
      <c r="AT20" s="76"/>
      <c r="AU20" s="76"/>
    </row>
    <row r="21" spans="1:47" ht="15" customHeight="1">
      <c r="A21" s="59" t="s">
        <v>30</v>
      </c>
      <c r="B21" s="21" t="s">
        <v>4</v>
      </c>
      <c r="C21" s="92">
        <f>SUM(E21:AC21)</f>
        <v>10877</v>
      </c>
      <c r="D21" s="92">
        <f>SUM(E21:AB21)</f>
        <v>10874</v>
      </c>
      <c r="E21" s="17">
        <v>98</v>
      </c>
      <c r="F21" s="17">
        <v>96</v>
      </c>
      <c r="G21" s="17">
        <v>1626</v>
      </c>
      <c r="H21" s="17">
        <v>309</v>
      </c>
      <c r="I21" s="17">
        <v>3886</v>
      </c>
      <c r="J21" s="17">
        <v>420</v>
      </c>
      <c r="K21" s="17">
        <v>1015</v>
      </c>
      <c r="L21" s="17">
        <v>346</v>
      </c>
      <c r="M21" s="17">
        <v>335</v>
      </c>
      <c r="N21" s="17">
        <v>112</v>
      </c>
      <c r="O21" s="92">
        <v>16</v>
      </c>
      <c r="P21" s="59" t="s">
        <v>30</v>
      </c>
      <c r="Q21" s="91" t="s">
        <v>4</v>
      </c>
      <c r="R21" s="17">
        <v>357</v>
      </c>
      <c r="S21" s="92">
        <v>212</v>
      </c>
      <c r="T21" s="17">
        <v>1253</v>
      </c>
      <c r="U21" s="17">
        <v>341</v>
      </c>
      <c r="V21" s="17">
        <v>374</v>
      </c>
      <c r="W21" s="17">
        <v>44</v>
      </c>
      <c r="X21" s="93">
        <v>0</v>
      </c>
      <c r="Y21" s="93">
        <v>0</v>
      </c>
      <c r="Z21" s="92">
        <v>7</v>
      </c>
      <c r="AA21" s="17">
        <v>26</v>
      </c>
      <c r="AB21" s="17">
        <v>1</v>
      </c>
      <c r="AC21" s="60">
        <v>3</v>
      </c>
      <c r="AD21" s="15"/>
      <c r="AE21" s="15"/>
      <c r="AF21" s="15"/>
      <c r="AG21" s="15"/>
      <c r="AH21" s="15"/>
      <c r="AI21" s="15"/>
      <c r="AJ21" s="15"/>
      <c r="AK21" s="15"/>
      <c r="AL21" s="2"/>
      <c r="AM21" s="4"/>
      <c r="AN21" s="16"/>
      <c r="AO21" s="16"/>
      <c r="AP21" s="16"/>
      <c r="AQ21" s="16"/>
      <c r="AR21" s="16"/>
      <c r="AS21" s="16"/>
      <c r="AT21" s="16"/>
      <c r="AU21" s="16"/>
    </row>
    <row r="22" spans="1:47" ht="15" customHeight="1">
      <c r="A22" s="61"/>
      <c r="B22" s="36" t="s">
        <v>5</v>
      </c>
      <c r="C22" s="92">
        <f>SUM(E22:AC22)</f>
        <v>12085</v>
      </c>
      <c r="D22" s="92">
        <f>SUM(E22:AB22)</f>
        <v>12078</v>
      </c>
      <c r="E22" s="18">
        <v>46</v>
      </c>
      <c r="F22" s="18">
        <v>52</v>
      </c>
      <c r="G22" s="18">
        <v>1187</v>
      </c>
      <c r="H22" s="18">
        <v>260</v>
      </c>
      <c r="I22" s="18">
        <v>5406</v>
      </c>
      <c r="J22" s="18">
        <v>423</v>
      </c>
      <c r="K22" s="18">
        <v>1600</v>
      </c>
      <c r="L22" s="18">
        <v>264</v>
      </c>
      <c r="M22" s="18">
        <v>417</v>
      </c>
      <c r="N22" s="18">
        <v>91</v>
      </c>
      <c r="O22" s="94">
        <v>2</v>
      </c>
      <c r="P22" s="61"/>
      <c r="Q22" s="95" t="s">
        <v>5</v>
      </c>
      <c r="R22" s="18">
        <v>400</v>
      </c>
      <c r="S22" s="94">
        <v>139</v>
      </c>
      <c r="T22" s="18">
        <v>1194</v>
      </c>
      <c r="U22" s="18">
        <v>215</v>
      </c>
      <c r="V22" s="18">
        <v>248</v>
      </c>
      <c r="W22" s="18">
        <v>42</v>
      </c>
      <c r="X22" s="32">
        <v>0</v>
      </c>
      <c r="Y22" s="32">
        <v>0</v>
      </c>
      <c r="Z22" s="94">
        <v>50</v>
      </c>
      <c r="AA22" s="18">
        <v>41</v>
      </c>
      <c r="AB22" s="18">
        <v>1</v>
      </c>
      <c r="AC22" s="62">
        <v>7</v>
      </c>
      <c r="AD22" s="15"/>
      <c r="AE22" s="15"/>
      <c r="AF22" s="15"/>
      <c r="AG22" s="15"/>
      <c r="AH22" s="15"/>
      <c r="AI22" s="15"/>
      <c r="AJ22" s="15"/>
      <c r="AK22" s="15"/>
      <c r="AL22" s="2"/>
      <c r="AM22" s="4"/>
      <c r="AN22" s="16"/>
      <c r="AO22" s="16"/>
      <c r="AP22" s="16"/>
      <c r="AQ22" s="16"/>
      <c r="AR22" s="16"/>
      <c r="AS22" s="16"/>
      <c r="AT22" s="16"/>
      <c r="AU22" s="16"/>
    </row>
    <row r="23" spans="1:47" s="77" customFormat="1" ht="15" customHeight="1">
      <c r="A23" s="70"/>
      <c r="B23" s="71" t="s">
        <v>3</v>
      </c>
      <c r="C23" s="68">
        <f>SUM(C24:C25)</f>
        <v>21645</v>
      </c>
      <c r="D23" s="68">
        <f>SUM(D24:D25)</f>
        <v>21628</v>
      </c>
      <c r="E23" s="68">
        <f aca="true" t="shared" si="12" ref="E23:O23">SUM(E24:E25)</f>
        <v>222</v>
      </c>
      <c r="F23" s="68">
        <f t="shared" si="12"/>
        <v>174</v>
      </c>
      <c r="G23" s="68">
        <f t="shared" si="12"/>
        <v>2477</v>
      </c>
      <c r="H23" s="68">
        <f t="shared" si="12"/>
        <v>514</v>
      </c>
      <c r="I23" s="68">
        <f t="shared" si="12"/>
        <v>6965</v>
      </c>
      <c r="J23" s="68">
        <f t="shared" si="12"/>
        <v>392</v>
      </c>
      <c r="K23" s="68">
        <f t="shared" si="12"/>
        <v>3062</v>
      </c>
      <c r="L23" s="68">
        <f t="shared" si="12"/>
        <v>304</v>
      </c>
      <c r="M23" s="68">
        <f t="shared" si="12"/>
        <v>1424</v>
      </c>
      <c r="N23" s="68">
        <f t="shared" si="12"/>
        <v>111</v>
      </c>
      <c r="O23" s="68">
        <f t="shared" si="12"/>
        <v>9</v>
      </c>
      <c r="P23" s="70"/>
      <c r="Q23" s="101" t="s">
        <v>3</v>
      </c>
      <c r="R23" s="68">
        <f aca="true" t="shared" si="13" ref="R23:AC23">SUM(R24:R25)</f>
        <v>1267</v>
      </c>
      <c r="S23" s="68">
        <f t="shared" si="13"/>
        <v>186</v>
      </c>
      <c r="T23" s="68">
        <f t="shared" si="13"/>
        <v>3079</v>
      </c>
      <c r="U23" s="68">
        <f t="shared" si="13"/>
        <v>248</v>
      </c>
      <c r="V23" s="68">
        <f t="shared" si="13"/>
        <v>857</v>
      </c>
      <c r="W23" s="68">
        <f t="shared" si="13"/>
        <v>175</v>
      </c>
      <c r="X23" s="68">
        <f t="shared" si="13"/>
        <v>0</v>
      </c>
      <c r="Y23" s="68">
        <f t="shared" si="13"/>
        <v>0</v>
      </c>
      <c r="Z23" s="68">
        <f t="shared" si="13"/>
        <v>66</v>
      </c>
      <c r="AA23" s="68">
        <f t="shared" si="13"/>
        <v>92</v>
      </c>
      <c r="AB23" s="68">
        <f t="shared" si="13"/>
        <v>4</v>
      </c>
      <c r="AC23" s="69">
        <f t="shared" si="13"/>
        <v>17</v>
      </c>
      <c r="AD23" s="74"/>
      <c r="AE23" s="74"/>
      <c r="AF23" s="74"/>
      <c r="AG23" s="74"/>
      <c r="AH23" s="74"/>
      <c r="AI23" s="74"/>
      <c r="AJ23" s="74"/>
      <c r="AK23" s="74"/>
      <c r="AL23" s="80"/>
      <c r="AM23" s="79"/>
      <c r="AN23" s="76"/>
      <c r="AO23" s="76"/>
      <c r="AP23" s="76"/>
      <c r="AQ23" s="76"/>
      <c r="AR23" s="76"/>
      <c r="AS23" s="76"/>
      <c r="AT23" s="76"/>
      <c r="AU23" s="76"/>
    </row>
    <row r="24" spans="1:47" ht="15" customHeight="1">
      <c r="A24" s="59" t="s">
        <v>31</v>
      </c>
      <c r="B24" s="21" t="s">
        <v>4</v>
      </c>
      <c r="C24" s="92">
        <f>SUM(E24:AC24)</f>
        <v>10369</v>
      </c>
      <c r="D24" s="92">
        <f>SUM(E24:AB24)</f>
        <v>10358</v>
      </c>
      <c r="E24" s="17">
        <v>155</v>
      </c>
      <c r="F24" s="17">
        <v>120</v>
      </c>
      <c r="G24" s="17">
        <v>1374</v>
      </c>
      <c r="H24" s="17">
        <v>290</v>
      </c>
      <c r="I24" s="17">
        <v>2986</v>
      </c>
      <c r="J24" s="17">
        <v>182</v>
      </c>
      <c r="K24" s="17">
        <v>1272</v>
      </c>
      <c r="L24" s="17">
        <v>158</v>
      </c>
      <c r="M24" s="17">
        <v>720</v>
      </c>
      <c r="N24" s="17">
        <v>76</v>
      </c>
      <c r="O24" s="92">
        <v>5</v>
      </c>
      <c r="P24" s="59" t="s">
        <v>31</v>
      </c>
      <c r="Q24" s="91" t="s">
        <v>4</v>
      </c>
      <c r="R24" s="17">
        <v>606</v>
      </c>
      <c r="S24" s="92">
        <v>130</v>
      </c>
      <c r="T24" s="17">
        <v>1411</v>
      </c>
      <c r="U24" s="17">
        <v>171</v>
      </c>
      <c r="V24" s="17">
        <v>528</v>
      </c>
      <c r="W24" s="17">
        <v>100</v>
      </c>
      <c r="X24" s="17">
        <v>0</v>
      </c>
      <c r="Y24" s="17">
        <v>0</v>
      </c>
      <c r="Z24" s="17">
        <v>24</v>
      </c>
      <c r="AA24" s="17">
        <v>47</v>
      </c>
      <c r="AB24" s="17">
        <v>3</v>
      </c>
      <c r="AC24" s="60">
        <v>11</v>
      </c>
      <c r="AD24" s="15"/>
      <c r="AE24" s="15"/>
      <c r="AF24" s="15"/>
      <c r="AG24" s="15"/>
      <c r="AH24" s="15"/>
      <c r="AI24" s="15"/>
      <c r="AJ24" s="15"/>
      <c r="AK24" s="15"/>
      <c r="AL24" s="3"/>
      <c r="AM24" s="4"/>
      <c r="AN24" s="16"/>
      <c r="AO24" s="16"/>
      <c r="AP24" s="16"/>
      <c r="AQ24" s="16"/>
      <c r="AR24" s="16"/>
      <c r="AS24" s="16"/>
      <c r="AT24" s="16"/>
      <c r="AU24" s="16"/>
    </row>
    <row r="25" spans="1:47" ht="15" customHeight="1">
      <c r="A25" s="61"/>
      <c r="B25" s="36" t="s">
        <v>5</v>
      </c>
      <c r="C25" s="92">
        <f>SUM(E25:AC25)</f>
        <v>11276</v>
      </c>
      <c r="D25" s="92">
        <f>SUM(E25:AB25)</f>
        <v>11270</v>
      </c>
      <c r="E25" s="18">
        <v>67</v>
      </c>
      <c r="F25" s="18">
        <v>54</v>
      </c>
      <c r="G25" s="18">
        <v>1103</v>
      </c>
      <c r="H25" s="18">
        <v>224</v>
      </c>
      <c r="I25" s="18">
        <v>3979</v>
      </c>
      <c r="J25" s="18">
        <v>210</v>
      </c>
      <c r="K25" s="18">
        <v>1790</v>
      </c>
      <c r="L25" s="18">
        <v>146</v>
      </c>
      <c r="M25" s="18">
        <v>704</v>
      </c>
      <c r="N25" s="18">
        <v>35</v>
      </c>
      <c r="O25" s="94">
        <v>4</v>
      </c>
      <c r="P25" s="61"/>
      <c r="Q25" s="95" t="s">
        <v>5</v>
      </c>
      <c r="R25" s="18">
        <v>661</v>
      </c>
      <c r="S25" s="94">
        <v>56</v>
      </c>
      <c r="T25" s="18">
        <v>1668</v>
      </c>
      <c r="U25" s="18">
        <v>77</v>
      </c>
      <c r="V25" s="18">
        <v>329</v>
      </c>
      <c r="W25" s="18">
        <v>75</v>
      </c>
      <c r="X25" s="18">
        <v>0</v>
      </c>
      <c r="Y25" s="18">
        <v>0</v>
      </c>
      <c r="Z25" s="18">
        <v>42</v>
      </c>
      <c r="AA25" s="18">
        <v>45</v>
      </c>
      <c r="AB25" s="18">
        <v>1</v>
      </c>
      <c r="AC25" s="62">
        <v>6</v>
      </c>
      <c r="AD25" s="15"/>
      <c r="AE25" s="15"/>
      <c r="AF25" s="15"/>
      <c r="AG25" s="15"/>
      <c r="AH25" s="15"/>
      <c r="AI25" s="15"/>
      <c r="AJ25" s="15"/>
      <c r="AK25" s="15"/>
      <c r="AL25" s="9"/>
      <c r="AM25" s="4"/>
      <c r="AN25" s="16"/>
      <c r="AO25" s="16"/>
      <c r="AP25" s="16"/>
      <c r="AQ25" s="16"/>
      <c r="AR25" s="16"/>
      <c r="AS25" s="16"/>
      <c r="AT25" s="16"/>
      <c r="AU25" s="16"/>
    </row>
    <row r="26" spans="1:47" s="77" customFormat="1" ht="15" customHeight="1">
      <c r="A26" s="70"/>
      <c r="B26" s="71" t="s">
        <v>3</v>
      </c>
      <c r="C26" s="68">
        <f>SUM(C27:C28)</f>
        <v>20190</v>
      </c>
      <c r="D26" s="68">
        <f>SUM(D27:D28)</f>
        <v>20170</v>
      </c>
      <c r="E26" s="68">
        <f aca="true" t="shared" si="14" ref="E26:O26">SUM(E27:E28)</f>
        <v>210</v>
      </c>
      <c r="F26" s="68">
        <f t="shared" si="14"/>
        <v>109</v>
      </c>
      <c r="G26" s="68">
        <f t="shared" si="14"/>
        <v>2140</v>
      </c>
      <c r="H26" s="68">
        <f t="shared" si="14"/>
        <v>370</v>
      </c>
      <c r="I26" s="68">
        <f t="shared" si="14"/>
        <v>4928</v>
      </c>
      <c r="J26" s="68">
        <f t="shared" si="14"/>
        <v>219</v>
      </c>
      <c r="K26" s="68">
        <f t="shared" si="14"/>
        <v>2307</v>
      </c>
      <c r="L26" s="68">
        <f t="shared" si="14"/>
        <v>163</v>
      </c>
      <c r="M26" s="68">
        <f t="shared" si="14"/>
        <v>2106</v>
      </c>
      <c r="N26" s="68">
        <f t="shared" si="14"/>
        <v>78</v>
      </c>
      <c r="O26" s="68">
        <f t="shared" si="14"/>
        <v>7</v>
      </c>
      <c r="P26" s="70"/>
      <c r="Q26" s="101" t="s">
        <v>3</v>
      </c>
      <c r="R26" s="68">
        <f aca="true" t="shared" si="15" ref="R26:AC26">SUM(R27:R28)</f>
        <v>1795</v>
      </c>
      <c r="S26" s="68">
        <f t="shared" si="15"/>
        <v>220</v>
      </c>
      <c r="T26" s="68">
        <f t="shared" si="15"/>
        <v>3539</v>
      </c>
      <c r="U26" s="68">
        <f>SUM(U27:U28)</f>
        <v>251</v>
      </c>
      <c r="V26" s="68">
        <f t="shared" si="15"/>
        <v>1237</v>
      </c>
      <c r="W26" s="68">
        <f t="shared" si="15"/>
        <v>240</v>
      </c>
      <c r="X26" s="68">
        <f t="shared" si="15"/>
        <v>0</v>
      </c>
      <c r="Y26" s="68">
        <f t="shared" si="15"/>
        <v>0</v>
      </c>
      <c r="Z26" s="68">
        <f t="shared" si="15"/>
        <v>129</v>
      </c>
      <c r="AA26" s="68">
        <f t="shared" si="15"/>
        <v>121</v>
      </c>
      <c r="AB26" s="68">
        <f t="shared" si="15"/>
        <v>1</v>
      </c>
      <c r="AC26" s="69">
        <f t="shared" si="15"/>
        <v>20</v>
      </c>
      <c r="AD26" s="74"/>
      <c r="AE26" s="74"/>
      <c r="AF26" s="74"/>
      <c r="AG26" s="74"/>
      <c r="AH26" s="74"/>
      <c r="AI26" s="74"/>
      <c r="AJ26" s="74"/>
      <c r="AK26" s="74"/>
      <c r="AL26" s="75"/>
      <c r="AM26" s="75"/>
      <c r="AN26" s="81"/>
      <c r="AO26" s="81"/>
      <c r="AP26" s="81"/>
      <c r="AQ26" s="81"/>
      <c r="AR26" s="81"/>
      <c r="AS26" s="81"/>
      <c r="AT26" s="81"/>
      <c r="AU26" s="82"/>
    </row>
    <row r="27" spans="1:47" ht="15" customHeight="1">
      <c r="A27" s="59" t="s">
        <v>32</v>
      </c>
      <c r="B27" s="21" t="s">
        <v>4</v>
      </c>
      <c r="C27" s="92">
        <f>SUM(E27:AC27)</f>
        <v>9503</v>
      </c>
      <c r="D27" s="92">
        <f>SUM(E27:AB27)</f>
        <v>9497</v>
      </c>
      <c r="E27" s="17">
        <v>138</v>
      </c>
      <c r="F27" s="17">
        <v>70</v>
      </c>
      <c r="G27" s="17">
        <v>1192</v>
      </c>
      <c r="H27" s="17">
        <v>194</v>
      </c>
      <c r="I27" s="17">
        <v>2132</v>
      </c>
      <c r="J27" s="17">
        <v>90</v>
      </c>
      <c r="K27" s="17">
        <v>952</v>
      </c>
      <c r="L27" s="17">
        <v>77</v>
      </c>
      <c r="M27" s="17">
        <v>1009</v>
      </c>
      <c r="N27" s="17">
        <v>43</v>
      </c>
      <c r="O27" s="92">
        <v>4</v>
      </c>
      <c r="P27" s="59" t="s">
        <v>32</v>
      </c>
      <c r="Q27" s="91" t="s">
        <v>4</v>
      </c>
      <c r="R27" s="17">
        <v>815</v>
      </c>
      <c r="S27" s="92">
        <v>153</v>
      </c>
      <c r="T27" s="17">
        <v>1527</v>
      </c>
      <c r="U27" s="17">
        <v>162</v>
      </c>
      <c r="V27" s="17">
        <v>691</v>
      </c>
      <c r="W27" s="17">
        <v>143</v>
      </c>
      <c r="X27" s="17">
        <v>0</v>
      </c>
      <c r="Y27" s="17">
        <v>0</v>
      </c>
      <c r="Z27" s="17">
        <v>37</v>
      </c>
      <c r="AA27" s="17">
        <v>68</v>
      </c>
      <c r="AB27" s="84">
        <v>0</v>
      </c>
      <c r="AC27" s="60">
        <v>6</v>
      </c>
      <c r="AD27" s="15"/>
      <c r="AE27" s="15"/>
      <c r="AF27" s="15"/>
      <c r="AG27" s="15"/>
      <c r="AH27" s="15"/>
      <c r="AI27" s="15"/>
      <c r="AJ27" s="15"/>
      <c r="AK27" s="15"/>
      <c r="AL27" s="9"/>
      <c r="AM27" s="9"/>
      <c r="AN27" s="16"/>
      <c r="AO27" s="16"/>
      <c r="AP27" s="16"/>
      <c r="AQ27" s="16"/>
      <c r="AR27" s="16"/>
      <c r="AS27" s="16"/>
      <c r="AT27" s="16"/>
      <c r="AU27" s="16"/>
    </row>
    <row r="28" spans="1:47" ht="15" customHeight="1">
      <c r="A28" s="61"/>
      <c r="B28" s="36" t="s">
        <v>5</v>
      </c>
      <c r="C28" s="92">
        <f>SUM(E28:AC28)</f>
        <v>10687</v>
      </c>
      <c r="D28" s="92">
        <f>SUM(E28:AB28)</f>
        <v>10673</v>
      </c>
      <c r="E28" s="18">
        <v>72</v>
      </c>
      <c r="F28" s="18">
        <v>39</v>
      </c>
      <c r="G28" s="18">
        <v>948</v>
      </c>
      <c r="H28" s="18">
        <v>176</v>
      </c>
      <c r="I28" s="18">
        <v>2796</v>
      </c>
      <c r="J28" s="18">
        <v>129</v>
      </c>
      <c r="K28" s="18">
        <v>1355</v>
      </c>
      <c r="L28" s="18">
        <v>86</v>
      </c>
      <c r="M28" s="18">
        <v>1097</v>
      </c>
      <c r="N28" s="18">
        <v>35</v>
      </c>
      <c r="O28" s="94">
        <v>3</v>
      </c>
      <c r="P28" s="61"/>
      <c r="Q28" s="95" t="s">
        <v>5</v>
      </c>
      <c r="R28" s="18">
        <v>980</v>
      </c>
      <c r="S28" s="94">
        <v>67</v>
      </c>
      <c r="T28" s="18">
        <v>2012</v>
      </c>
      <c r="U28" s="18">
        <v>89</v>
      </c>
      <c r="V28" s="18">
        <v>546</v>
      </c>
      <c r="W28" s="18">
        <v>97</v>
      </c>
      <c r="X28" s="18">
        <v>0</v>
      </c>
      <c r="Y28" s="18">
        <v>0</v>
      </c>
      <c r="Z28" s="18">
        <v>92</v>
      </c>
      <c r="AA28" s="18">
        <v>53</v>
      </c>
      <c r="AB28" s="18">
        <v>1</v>
      </c>
      <c r="AC28" s="62">
        <v>14</v>
      </c>
      <c r="AD28" s="15"/>
      <c r="AE28" s="15"/>
      <c r="AF28" s="15"/>
      <c r="AG28" s="15"/>
      <c r="AH28" s="15"/>
      <c r="AI28" s="15"/>
      <c r="AJ28" s="15"/>
      <c r="AK28" s="15"/>
      <c r="AL28" s="9"/>
      <c r="AM28" s="9"/>
      <c r="AN28" s="16"/>
      <c r="AO28" s="16"/>
      <c r="AP28" s="16"/>
      <c r="AQ28" s="16"/>
      <c r="AR28" s="16"/>
      <c r="AS28" s="16"/>
      <c r="AT28" s="16"/>
      <c r="AU28" s="16"/>
    </row>
    <row r="29" spans="1:47" s="77" customFormat="1" ht="15" customHeight="1">
      <c r="A29" s="70"/>
      <c r="B29" s="71" t="s">
        <v>3</v>
      </c>
      <c r="C29" s="68">
        <f>SUM(C30:C31)</f>
        <v>19215</v>
      </c>
      <c r="D29" s="68">
        <f>SUM(D30:D31)</f>
        <v>19189</v>
      </c>
      <c r="E29" s="68">
        <f aca="true" t="shared" si="16" ref="E29:M29">SUM(E30:E31)</f>
        <v>263</v>
      </c>
      <c r="F29" s="68">
        <f t="shared" si="16"/>
        <v>89</v>
      </c>
      <c r="G29" s="68">
        <f t="shared" si="16"/>
        <v>1602</v>
      </c>
      <c r="H29" s="68">
        <f t="shared" si="16"/>
        <v>218</v>
      </c>
      <c r="I29" s="68">
        <f t="shared" si="16"/>
        <v>3839</v>
      </c>
      <c r="J29" s="68">
        <f t="shared" si="16"/>
        <v>173</v>
      </c>
      <c r="K29" s="68">
        <f t="shared" si="16"/>
        <v>1438</v>
      </c>
      <c r="L29" s="68">
        <f t="shared" si="16"/>
        <v>127</v>
      </c>
      <c r="M29" s="68">
        <f t="shared" si="16"/>
        <v>2182</v>
      </c>
      <c r="N29" s="68">
        <f>SUM(N30:N31)</f>
        <v>103</v>
      </c>
      <c r="O29" s="68">
        <f>SUM(O30:O31)</f>
        <v>4</v>
      </c>
      <c r="P29" s="70"/>
      <c r="Q29" s="101" t="s">
        <v>3</v>
      </c>
      <c r="R29" s="68">
        <f aca="true" t="shared" si="17" ref="R29:AC29">SUM(R30:R31)</f>
        <v>1927</v>
      </c>
      <c r="S29" s="68">
        <f t="shared" si="17"/>
        <v>200</v>
      </c>
      <c r="T29" s="68">
        <f t="shared" si="17"/>
        <v>4157</v>
      </c>
      <c r="U29" s="68">
        <f t="shared" si="17"/>
        <v>272</v>
      </c>
      <c r="V29" s="68">
        <f t="shared" si="17"/>
        <v>1868</v>
      </c>
      <c r="W29" s="68">
        <f t="shared" si="17"/>
        <v>275</v>
      </c>
      <c r="X29" s="68">
        <f t="shared" si="17"/>
        <v>0</v>
      </c>
      <c r="Y29" s="68">
        <f t="shared" si="17"/>
        <v>0</v>
      </c>
      <c r="Z29" s="68">
        <f t="shared" si="17"/>
        <v>315</v>
      </c>
      <c r="AA29" s="68">
        <f t="shared" si="17"/>
        <v>135</v>
      </c>
      <c r="AB29" s="68">
        <f t="shared" si="17"/>
        <v>2</v>
      </c>
      <c r="AC29" s="69">
        <f t="shared" si="17"/>
        <v>26</v>
      </c>
      <c r="AD29" s="74"/>
      <c r="AE29" s="74"/>
      <c r="AF29" s="74"/>
      <c r="AG29" s="74"/>
      <c r="AH29" s="74"/>
      <c r="AI29" s="74"/>
      <c r="AJ29" s="74"/>
      <c r="AK29" s="74"/>
      <c r="AL29" s="75"/>
      <c r="AM29" s="75"/>
      <c r="AN29" s="76"/>
      <c r="AO29" s="76"/>
      <c r="AP29" s="76"/>
      <c r="AQ29" s="76"/>
      <c r="AR29" s="76"/>
      <c r="AS29" s="76"/>
      <c r="AT29" s="76"/>
      <c r="AU29" s="76"/>
    </row>
    <row r="30" spans="1:47" ht="15" customHeight="1">
      <c r="A30" s="59" t="s">
        <v>33</v>
      </c>
      <c r="B30" s="21" t="s">
        <v>4</v>
      </c>
      <c r="C30" s="92">
        <f>SUM(E30:AC30)</f>
        <v>9088</v>
      </c>
      <c r="D30" s="92">
        <f>SUM(E30:AB30)</f>
        <v>9079</v>
      </c>
      <c r="E30" s="17">
        <v>180</v>
      </c>
      <c r="F30" s="17">
        <v>55</v>
      </c>
      <c r="G30" s="17">
        <v>955</v>
      </c>
      <c r="H30" s="17">
        <v>118</v>
      </c>
      <c r="I30" s="17">
        <v>1719</v>
      </c>
      <c r="J30" s="17">
        <v>63</v>
      </c>
      <c r="K30" s="17">
        <v>666</v>
      </c>
      <c r="L30" s="17">
        <v>46</v>
      </c>
      <c r="M30" s="17">
        <v>1152</v>
      </c>
      <c r="N30" s="17">
        <v>55</v>
      </c>
      <c r="O30" s="92">
        <v>1</v>
      </c>
      <c r="P30" s="59" t="s">
        <v>33</v>
      </c>
      <c r="Q30" s="91" t="s">
        <v>4</v>
      </c>
      <c r="R30" s="17">
        <v>845</v>
      </c>
      <c r="S30" s="92">
        <v>119</v>
      </c>
      <c r="T30" s="17">
        <v>1655</v>
      </c>
      <c r="U30" s="17">
        <v>165</v>
      </c>
      <c r="V30" s="17">
        <v>979</v>
      </c>
      <c r="W30" s="17">
        <v>153</v>
      </c>
      <c r="X30" s="17">
        <v>0</v>
      </c>
      <c r="Y30" s="17">
        <v>0</v>
      </c>
      <c r="Z30" s="17">
        <v>93</v>
      </c>
      <c r="AA30" s="17">
        <v>60</v>
      </c>
      <c r="AB30" s="17">
        <v>0</v>
      </c>
      <c r="AC30" s="60">
        <v>9</v>
      </c>
      <c r="AD30" s="15"/>
      <c r="AE30" s="15"/>
      <c r="AF30" s="15"/>
      <c r="AG30" s="15"/>
      <c r="AH30" s="15"/>
      <c r="AI30" s="15"/>
      <c r="AJ30" s="15"/>
      <c r="AK30" s="15"/>
      <c r="AL30" s="9"/>
      <c r="AM30" s="9"/>
      <c r="AN30" s="16"/>
      <c r="AO30" s="16"/>
      <c r="AP30" s="16"/>
      <c r="AQ30" s="16"/>
      <c r="AR30" s="16"/>
      <c r="AS30" s="16"/>
      <c r="AT30" s="16"/>
      <c r="AU30" s="16"/>
    </row>
    <row r="31" spans="1:47" ht="15" customHeight="1">
      <c r="A31" s="61"/>
      <c r="B31" s="36" t="s">
        <v>5</v>
      </c>
      <c r="C31" s="92">
        <f>SUM(E31:AC31)</f>
        <v>10127</v>
      </c>
      <c r="D31" s="92">
        <f>SUM(E31:AB31)</f>
        <v>10110</v>
      </c>
      <c r="E31" s="18">
        <v>83</v>
      </c>
      <c r="F31" s="18">
        <v>34</v>
      </c>
      <c r="G31" s="18">
        <v>647</v>
      </c>
      <c r="H31" s="18">
        <v>100</v>
      </c>
      <c r="I31" s="18">
        <v>2120</v>
      </c>
      <c r="J31" s="18">
        <v>110</v>
      </c>
      <c r="K31" s="18">
        <v>772</v>
      </c>
      <c r="L31" s="18">
        <v>81</v>
      </c>
      <c r="M31" s="18">
        <v>1030</v>
      </c>
      <c r="N31" s="18">
        <v>48</v>
      </c>
      <c r="O31" s="94">
        <v>3</v>
      </c>
      <c r="P31" s="61"/>
      <c r="Q31" s="95" t="s">
        <v>5</v>
      </c>
      <c r="R31" s="18">
        <v>1082</v>
      </c>
      <c r="S31" s="94">
        <v>81</v>
      </c>
      <c r="T31" s="18">
        <v>2502</v>
      </c>
      <c r="U31" s="18">
        <v>107</v>
      </c>
      <c r="V31" s="18">
        <v>889</v>
      </c>
      <c r="W31" s="18">
        <v>122</v>
      </c>
      <c r="X31" s="18">
        <v>0</v>
      </c>
      <c r="Y31" s="18">
        <v>0</v>
      </c>
      <c r="Z31" s="18">
        <v>222</v>
      </c>
      <c r="AA31" s="18">
        <v>75</v>
      </c>
      <c r="AB31" s="18">
        <v>2</v>
      </c>
      <c r="AC31" s="62">
        <v>17</v>
      </c>
      <c r="AD31" s="15"/>
      <c r="AE31" s="15"/>
      <c r="AF31" s="15"/>
      <c r="AG31" s="15"/>
      <c r="AH31" s="15"/>
      <c r="AI31" s="15"/>
      <c r="AJ31" s="15"/>
      <c r="AK31" s="15"/>
      <c r="AL31" s="9"/>
      <c r="AM31" s="9"/>
      <c r="AN31" s="16"/>
      <c r="AO31" s="16"/>
      <c r="AP31" s="16"/>
      <c r="AQ31" s="16"/>
      <c r="AR31" s="16"/>
      <c r="AS31" s="16"/>
      <c r="AT31" s="16"/>
      <c r="AU31" s="16"/>
    </row>
    <row r="32" spans="1:47" s="77" customFormat="1" ht="15" customHeight="1">
      <c r="A32" s="70"/>
      <c r="B32" s="71" t="s">
        <v>3</v>
      </c>
      <c r="C32" s="68">
        <f>SUM(C33:C34)</f>
        <v>19788</v>
      </c>
      <c r="D32" s="68">
        <f>SUM(D33:D34)</f>
        <v>19768</v>
      </c>
      <c r="E32" s="68">
        <f aca="true" t="shared" si="18" ref="E32:O32">SUM(E33:E34)</f>
        <v>249</v>
      </c>
      <c r="F32" s="68">
        <f t="shared" si="18"/>
        <v>58</v>
      </c>
      <c r="G32" s="68">
        <f t="shared" si="18"/>
        <v>1124</v>
      </c>
      <c r="H32" s="68">
        <f t="shared" si="18"/>
        <v>124</v>
      </c>
      <c r="I32" s="68">
        <f t="shared" si="18"/>
        <v>3474</v>
      </c>
      <c r="J32" s="68">
        <f t="shared" si="18"/>
        <v>189</v>
      </c>
      <c r="K32" s="68">
        <f t="shared" si="18"/>
        <v>962</v>
      </c>
      <c r="L32" s="68">
        <f t="shared" si="18"/>
        <v>87</v>
      </c>
      <c r="M32" s="68">
        <f t="shared" si="18"/>
        <v>2316</v>
      </c>
      <c r="N32" s="68">
        <f t="shared" si="18"/>
        <v>118</v>
      </c>
      <c r="O32" s="68">
        <f t="shared" si="18"/>
        <v>10</v>
      </c>
      <c r="P32" s="70"/>
      <c r="Q32" s="101" t="s">
        <v>3</v>
      </c>
      <c r="R32" s="68">
        <f aca="true" t="shared" si="19" ref="R32:AC32">SUM(R33:R34)</f>
        <v>1951</v>
      </c>
      <c r="S32" s="68">
        <f t="shared" si="19"/>
        <v>243</v>
      </c>
      <c r="T32" s="68">
        <f t="shared" si="19"/>
        <v>4320</v>
      </c>
      <c r="U32" s="68">
        <f t="shared" si="19"/>
        <v>323</v>
      </c>
      <c r="V32" s="68">
        <f t="shared" si="19"/>
        <v>2820</v>
      </c>
      <c r="W32" s="68">
        <f t="shared" si="19"/>
        <v>290</v>
      </c>
      <c r="X32" s="68">
        <f t="shared" si="19"/>
        <v>4</v>
      </c>
      <c r="Y32" s="68">
        <v>0</v>
      </c>
      <c r="Z32" s="68">
        <f t="shared" si="19"/>
        <v>975</v>
      </c>
      <c r="AA32" s="68">
        <f t="shared" si="19"/>
        <v>119</v>
      </c>
      <c r="AB32" s="69">
        <f t="shared" si="19"/>
        <v>12</v>
      </c>
      <c r="AC32" s="69">
        <f t="shared" si="19"/>
        <v>20</v>
      </c>
      <c r="AD32" s="74"/>
      <c r="AE32" s="74"/>
      <c r="AF32" s="74"/>
      <c r="AG32" s="74"/>
      <c r="AH32" s="74"/>
      <c r="AI32" s="74"/>
      <c r="AJ32" s="74"/>
      <c r="AK32" s="74"/>
      <c r="AL32" s="75"/>
      <c r="AM32" s="75"/>
      <c r="AN32" s="76"/>
      <c r="AO32" s="76"/>
      <c r="AP32" s="76"/>
      <c r="AQ32" s="76"/>
      <c r="AR32" s="76"/>
      <c r="AS32" s="76"/>
      <c r="AT32" s="76"/>
      <c r="AU32" s="76"/>
    </row>
    <row r="33" spans="1:47" ht="15" customHeight="1">
      <c r="A33" s="59" t="s">
        <v>34</v>
      </c>
      <c r="B33" s="21" t="s">
        <v>4</v>
      </c>
      <c r="C33" s="92">
        <f>SUM(E33:AC33)</f>
        <v>9279</v>
      </c>
      <c r="D33" s="92">
        <f>SUM(E33:AB33)</f>
        <v>9270</v>
      </c>
      <c r="E33" s="17">
        <v>177</v>
      </c>
      <c r="F33" s="17">
        <v>35</v>
      </c>
      <c r="G33" s="17">
        <v>687</v>
      </c>
      <c r="H33" s="17">
        <v>71</v>
      </c>
      <c r="I33" s="17">
        <v>1681</v>
      </c>
      <c r="J33" s="17">
        <v>81</v>
      </c>
      <c r="K33" s="17">
        <v>407</v>
      </c>
      <c r="L33" s="17">
        <v>37</v>
      </c>
      <c r="M33" s="17">
        <v>1266</v>
      </c>
      <c r="N33" s="17">
        <v>75</v>
      </c>
      <c r="O33" s="92">
        <v>5</v>
      </c>
      <c r="P33" s="59" t="s">
        <v>34</v>
      </c>
      <c r="Q33" s="91" t="s">
        <v>4</v>
      </c>
      <c r="R33" s="17">
        <v>946</v>
      </c>
      <c r="S33" s="92">
        <v>139</v>
      </c>
      <c r="T33" s="17">
        <v>1592</v>
      </c>
      <c r="U33" s="17">
        <v>167</v>
      </c>
      <c r="V33" s="17">
        <v>1419</v>
      </c>
      <c r="W33" s="17">
        <v>152</v>
      </c>
      <c r="X33" s="17">
        <v>1</v>
      </c>
      <c r="Y33" s="17">
        <v>0</v>
      </c>
      <c r="Z33" s="17">
        <v>269</v>
      </c>
      <c r="AA33" s="17">
        <v>60</v>
      </c>
      <c r="AB33" s="17">
        <v>3</v>
      </c>
      <c r="AC33" s="60">
        <v>9</v>
      </c>
      <c r="AD33" s="15"/>
      <c r="AE33" s="15"/>
      <c r="AF33" s="15"/>
      <c r="AG33" s="15"/>
      <c r="AH33" s="15"/>
      <c r="AI33" s="15"/>
      <c r="AJ33" s="15"/>
      <c r="AK33" s="15"/>
      <c r="AL33" s="9"/>
      <c r="AM33" s="9"/>
      <c r="AN33" s="16"/>
      <c r="AO33" s="16"/>
      <c r="AP33" s="16"/>
      <c r="AQ33" s="16"/>
      <c r="AR33" s="16"/>
      <c r="AS33" s="16"/>
      <c r="AT33" s="16"/>
      <c r="AU33" s="16"/>
    </row>
    <row r="34" spans="1:47" ht="15" customHeight="1">
      <c r="A34" s="61"/>
      <c r="B34" s="36" t="s">
        <v>5</v>
      </c>
      <c r="C34" s="92">
        <f>SUM(E34:AC34)</f>
        <v>10509</v>
      </c>
      <c r="D34" s="92">
        <f>SUM(E34:AB34)</f>
        <v>10498</v>
      </c>
      <c r="E34" s="18">
        <v>72</v>
      </c>
      <c r="F34" s="18">
        <v>23</v>
      </c>
      <c r="G34" s="18">
        <v>437</v>
      </c>
      <c r="H34" s="18">
        <v>53</v>
      </c>
      <c r="I34" s="18">
        <v>1793</v>
      </c>
      <c r="J34" s="18">
        <v>108</v>
      </c>
      <c r="K34" s="18">
        <v>555</v>
      </c>
      <c r="L34" s="18">
        <v>50</v>
      </c>
      <c r="M34" s="18">
        <v>1050</v>
      </c>
      <c r="N34" s="18">
        <v>43</v>
      </c>
      <c r="O34" s="94">
        <v>5</v>
      </c>
      <c r="P34" s="61"/>
      <c r="Q34" s="95" t="s">
        <v>5</v>
      </c>
      <c r="R34" s="18">
        <v>1005</v>
      </c>
      <c r="S34" s="94">
        <v>104</v>
      </c>
      <c r="T34" s="18">
        <v>2728</v>
      </c>
      <c r="U34" s="18">
        <v>156</v>
      </c>
      <c r="V34" s="18">
        <v>1401</v>
      </c>
      <c r="W34" s="18">
        <v>138</v>
      </c>
      <c r="X34" s="18">
        <v>3</v>
      </c>
      <c r="Y34" s="98">
        <v>0</v>
      </c>
      <c r="Z34" s="18">
        <v>706</v>
      </c>
      <c r="AA34" s="18">
        <v>59</v>
      </c>
      <c r="AB34" s="18">
        <v>9</v>
      </c>
      <c r="AC34" s="62">
        <v>11</v>
      </c>
      <c r="AD34" s="15"/>
      <c r="AE34" s="15"/>
      <c r="AF34" s="15"/>
      <c r="AG34" s="15"/>
      <c r="AH34" s="15"/>
      <c r="AI34" s="15"/>
      <c r="AJ34" s="15"/>
      <c r="AK34" s="15"/>
      <c r="AL34" s="9"/>
      <c r="AM34" s="9"/>
      <c r="AN34" s="16"/>
      <c r="AO34" s="16"/>
      <c r="AP34" s="16"/>
      <c r="AQ34" s="16"/>
      <c r="AR34" s="16"/>
      <c r="AS34" s="16"/>
      <c r="AT34" s="16"/>
      <c r="AU34" s="16"/>
    </row>
    <row r="35" spans="1:47" s="77" customFormat="1" ht="15" customHeight="1">
      <c r="A35" s="70"/>
      <c r="B35" s="71" t="s">
        <v>3</v>
      </c>
      <c r="C35" s="68">
        <f>SUM(C36:C37)</f>
        <v>19488</v>
      </c>
      <c r="D35" s="68">
        <f>SUM(D36:D37)</f>
        <v>19443</v>
      </c>
      <c r="E35" s="68">
        <f aca="true" t="shared" si="20" ref="E35:O35">SUM(E36:E37)</f>
        <v>202</v>
      </c>
      <c r="F35" s="68">
        <f t="shared" si="20"/>
        <v>14</v>
      </c>
      <c r="G35" s="68">
        <f t="shared" si="20"/>
        <v>765</v>
      </c>
      <c r="H35" s="68">
        <f t="shared" si="20"/>
        <v>72</v>
      </c>
      <c r="I35" s="68">
        <f t="shared" si="20"/>
        <v>3307</v>
      </c>
      <c r="J35" s="68">
        <f t="shared" si="20"/>
        <v>167</v>
      </c>
      <c r="K35" s="68">
        <f t="shared" si="20"/>
        <v>686</v>
      </c>
      <c r="L35" s="68">
        <f t="shared" si="20"/>
        <v>72</v>
      </c>
      <c r="M35" s="68">
        <f t="shared" si="20"/>
        <v>1981</v>
      </c>
      <c r="N35" s="68">
        <f t="shared" si="20"/>
        <v>86</v>
      </c>
      <c r="O35" s="68">
        <f t="shared" si="20"/>
        <v>3</v>
      </c>
      <c r="P35" s="70"/>
      <c r="Q35" s="101" t="s">
        <v>3</v>
      </c>
      <c r="R35" s="68">
        <f aca="true" t="shared" si="21" ref="R35:AC35">SUM(R36:R37)</f>
        <v>1862</v>
      </c>
      <c r="S35" s="68">
        <f t="shared" si="21"/>
        <v>199</v>
      </c>
      <c r="T35" s="68">
        <f t="shared" si="21"/>
        <v>4083</v>
      </c>
      <c r="U35" s="68">
        <f t="shared" si="21"/>
        <v>249</v>
      </c>
      <c r="V35" s="68">
        <f t="shared" si="21"/>
        <v>2408</v>
      </c>
      <c r="W35" s="68">
        <f t="shared" si="21"/>
        <v>359</v>
      </c>
      <c r="X35" s="68">
        <f t="shared" si="21"/>
        <v>19</v>
      </c>
      <c r="Y35" s="68">
        <f t="shared" si="21"/>
        <v>8</v>
      </c>
      <c r="Z35" s="68">
        <f t="shared" si="21"/>
        <v>2684</v>
      </c>
      <c r="AA35" s="68">
        <f t="shared" si="21"/>
        <v>201</v>
      </c>
      <c r="AB35" s="68">
        <f t="shared" si="21"/>
        <v>16</v>
      </c>
      <c r="AC35" s="69">
        <f t="shared" si="21"/>
        <v>45</v>
      </c>
      <c r="AD35" s="74"/>
      <c r="AE35" s="74"/>
      <c r="AF35" s="74"/>
      <c r="AG35" s="74"/>
      <c r="AH35" s="74"/>
      <c r="AI35" s="74"/>
      <c r="AJ35" s="74"/>
      <c r="AK35" s="74"/>
      <c r="AL35" s="75"/>
      <c r="AM35" s="75"/>
      <c r="AN35" s="76"/>
      <c r="AO35" s="76"/>
      <c r="AP35" s="76"/>
      <c r="AQ35" s="76"/>
      <c r="AR35" s="76"/>
      <c r="AS35" s="76"/>
      <c r="AT35" s="76"/>
      <c r="AU35" s="76"/>
    </row>
    <row r="36" spans="1:47" ht="15" customHeight="1">
      <c r="A36" s="59" t="s">
        <v>35</v>
      </c>
      <c r="B36" s="21" t="s">
        <v>4</v>
      </c>
      <c r="C36" s="92">
        <f>SUM(E36:AC36)</f>
        <v>9011</v>
      </c>
      <c r="D36" s="92">
        <f>SUM(E36:AB36)</f>
        <v>8999</v>
      </c>
      <c r="E36" s="17">
        <v>152</v>
      </c>
      <c r="F36" s="17">
        <v>11</v>
      </c>
      <c r="G36" s="17">
        <v>503</v>
      </c>
      <c r="H36" s="17">
        <v>34</v>
      </c>
      <c r="I36" s="17">
        <v>1706</v>
      </c>
      <c r="J36" s="17">
        <v>71</v>
      </c>
      <c r="K36" s="17">
        <v>323</v>
      </c>
      <c r="L36" s="17">
        <v>25</v>
      </c>
      <c r="M36" s="17">
        <v>1108</v>
      </c>
      <c r="N36" s="17">
        <v>57</v>
      </c>
      <c r="O36" s="92">
        <v>2</v>
      </c>
      <c r="P36" s="59" t="s">
        <v>35</v>
      </c>
      <c r="Q36" s="91" t="s">
        <v>4</v>
      </c>
      <c r="R36" s="17">
        <v>999</v>
      </c>
      <c r="S36" s="92">
        <v>116</v>
      </c>
      <c r="T36" s="17">
        <v>1546</v>
      </c>
      <c r="U36" s="17">
        <v>114</v>
      </c>
      <c r="V36" s="17">
        <v>1132</v>
      </c>
      <c r="W36" s="17">
        <v>195</v>
      </c>
      <c r="X36" s="17">
        <v>2</v>
      </c>
      <c r="Y36" s="17">
        <v>3</v>
      </c>
      <c r="Z36" s="17">
        <v>844</v>
      </c>
      <c r="AA36" s="17">
        <v>55</v>
      </c>
      <c r="AB36" s="17">
        <v>1</v>
      </c>
      <c r="AC36" s="60">
        <v>12</v>
      </c>
      <c r="AD36" s="15"/>
      <c r="AE36" s="15"/>
      <c r="AF36" s="15"/>
      <c r="AG36" s="15"/>
      <c r="AH36" s="15"/>
      <c r="AI36" s="15"/>
      <c r="AJ36" s="15"/>
      <c r="AK36" s="15"/>
      <c r="AL36" s="9"/>
      <c r="AM36" s="9"/>
      <c r="AN36" s="16"/>
      <c r="AO36" s="16"/>
      <c r="AP36" s="16"/>
      <c r="AQ36" s="16"/>
      <c r="AR36" s="16"/>
      <c r="AS36" s="16"/>
      <c r="AT36" s="16"/>
      <c r="AU36" s="16"/>
    </row>
    <row r="37" spans="1:47" ht="15" customHeight="1">
      <c r="A37" s="61"/>
      <c r="B37" s="36" t="s">
        <v>5</v>
      </c>
      <c r="C37" s="92">
        <f>SUM(E37:AC37)</f>
        <v>10477</v>
      </c>
      <c r="D37" s="92">
        <f>SUM(E37:AB37)</f>
        <v>10444</v>
      </c>
      <c r="E37" s="18">
        <v>50</v>
      </c>
      <c r="F37" s="18">
        <v>3</v>
      </c>
      <c r="G37" s="18">
        <v>262</v>
      </c>
      <c r="H37" s="18">
        <v>38</v>
      </c>
      <c r="I37" s="18">
        <v>1601</v>
      </c>
      <c r="J37" s="18">
        <v>96</v>
      </c>
      <c r="K37" s="18">
        <v>363</v>
      </c>
      <c r="L37" s="18">
        <v>47</v>
      </c>
      <c r="M37" s="18">
        <v>873</v>
      </c>
      <c r="N37" s="18">
        <v>29</v>
      </c>
      <c r="O37" s="94">
        <v>1</v>
      </c>
      <c r="P37" s="61"/>
      <c r="Q37" s="95" t="s">
        <v>5</v>
      </c>
      <c r="R37" s="18">
        <v>863</v>
      </c>
      <c r="S37" s="94">
        <v>83</v>
      </c>
      <c r="T37" s="18">
        <v>2537</v>
      </c>
      <c r="U37" s="18">
        <v>135</v>
      </c>
      <c r="V37" s="18">
        <v>1276</v>
      </c>
      <c r="W37" s="18">
        <v>164</v>
      </c>
      <c r="X37" s="18">
        <v>17</v>
      </c>
      <c r="Y37" s="18">
        <v>5</v>
      </c>
      <c r="Z37" s="18">
        <v>1840</v>
      </c>
      <c r="AA37" s="18">
        <v>146</v>
      </c>
      <c r="AB37" s="18">
        <v>15</v>
      </c>
      <c r="AC37" s="62">
        <v>33</v>
      </c>
      <c r="AD37" s="15"/>
      <c r="AE37" s="15"/>
      <c r="AF37" s="15"/>
      <c r="AG37" s="15"/>
      <c r="AH37" s="15"/>
      <c r="AI37" s="15"/>
      <c r="AJ37" s="15"/>
      <c r="AK37" s="15"/>
      <c r="AL37" s="9"/>
      <c r="AM37" s="9"/>
      <c r="AN37" s="16"/>
      <c r="AO37" s="16"/>
      <c r="AP37" s="16"/>
      <c r="AQ37" s="16"/>
      <c r="AR37" s="16"/>
      <c r="AS37" s="16"/>
      <c r="AT37" s="16"/>
      <c r="AU37" s="16"/>
    </row>
    <row r="38" spans="1:47" s="77" customFormat="1" ht="15" customHeight="1">
      <c r="A38" s="70"/>
      <c r="B38" s="71" t="s">
        <v>3</v>
      </c>
      <c r="C38" s="68">
        <f>SUM(C39:C40)</f>
        <v>16897</v>
      </c>
      <c r="D38" s="68">
        <f>SUM(D39:D40)</f>
        <v>16813</v>
      </c>
      <c r="E38" s="68">
        <f aca="true" t="shared" si="22" ref="E38:O38">SUM(E39:E40)</f>
        <v>147</v>
      </c>
      <c r="F38" s="68">
        <f t="shared" si="22"/>
        <v>11</v>
      </c>
      <c r="G38" s="68">
        <f t="shared" si="22"/>
        <v>583</v>
      </c>
      <c r="H38" s="68">
        <f t="shared" si="22"/>
        <v>33</v>
      </c>
      <c r="I38" s="68">
        <f t="shared" si="22"/>
        <v>2862</v>
      </c>
      <c r="J38" s="68">
        <f t="shared" si="22"/>
        <v>127</v>
      </c>
      <c r="K38" s="68">
        <f t="shared" si="22"/>
        <v>525</v>
      </c>
      <c r="L38" s="68">
        <f t="shared" si="22"/>
        <v>41</v>
      </c>
      <c r="M38" s="68">
        <f t="shared" si="22"/>
        <v>1390</v>
      </c>
      <c r="N38" s="68">
        <f t="shared" si="22"/>
        <v>69</v>
      </c>
      <c r="O38" s="68">
        <f t="shared" si="22"/>
        <v>5</v>
      </c>
      <c r="P38" s="70"/>
      <c r="Q38" s="101" t="s">
        <v>3</v>
      </c>
      <c r="R38" s="68">
        <f aca="true" t="shared" si="23" ref="R38:AC38">SUM(R39:R40)</f>
        <v>1485</v>
      </c>
      <c r="S38" s="68">
        <f t="shared" si="23"/>
        <v>134</v>
      </c>
      <c r="T38" s="68">
        <f t="shared" si="23"/>
        <v>2503</v>
      </c>
      <c r="U38" s="68">
        <f t="shared" si="23"/>
        <v>160</v>
      </c>
      <c r="V38" s="68">
        <f t="shared" si="23"/>
        <v>1764</v>
      </c>
      <c r="W38" s="68">
        <f t="shared" si="23"/>
        <v>326</v>
      </c>
      <c r="X38" s="68">
        <f t="shared" si="23"/>
        <v>55</v>
      </c>
      <c r="Y38" s="68">
        <f t="shared" si="23"/>
        <v>28</v>
      </c>
      <c r="Z38" s="68">
        <f t="shared" si="23"/>
        <v>4314</v>
      </c>
      <c r="AA38" s="68">
        <f t="shared" si="23"/>
        <v>221</v>
      </c>
      <c r="AB38" s="68">
        <f t="shared" si="23"/>
        <v>30</v>
      </c>
      <c r="AC38" s="69">
        <f t="shared" si="23"/>
        <v>84</v>
      </c>
      <c r="AD38" s="74"/>
      <c r="AE38" s="74"/>
      <c r="AF38" s="74"/>
      <c r="AG38" s="74"/>
      <c r="AH38" s="74"/>
      <c r="AI38" s="74"/>
      <c r="AJ38" s="74"/>
      <c r="AK38" s="74"/>
      <c r="AL38" s="75"/>
      <c r="AM38" s="75"/>
      <c r="AN38" s="76"/>
      <c r="AO38" s="76"/>
      <c r="AP38" s="76"/>
      <c r="AQ38" s="76"/>
      <c r="AR38" s="76"/>
      <c r="AS38" s="76"/>
      <c r="AT38" s="76"/>
      <c r="AU38" s="76"/>
    </row>
    <row r="39" spans="1:47" ht="15" customHeight="1">
      <c r="A39" s="59" t="s">
        <v>36</v>
      </c>
      <c r="B39" s="21" t="s">
        <v>4</v>
      </c>
      <c r="C39" s="92">
        <f>SUM(E39:AC39)</f>
        <v>7928</v>
      </c>
      <c r="D39" s="92">
        <f>SUM(E39:AB39)</f>
        <v>7911</v>
      </c>
      <c r="E39" s="17">
        <v>120</v>
      </c>
      <c r="F39" s="17">
        <v>9</v>
      </c>
      <c r="G39" s="17">
        <v>418</v>
      </c>
      <c r="H39" s="17">
        <v>26</v>
      </c>
      <c r="I39" s="17">
        <v>1643</v>
      </c>
      <c r="J39" s="17">
        <v>63</v>
      </c>
      <c r="K39" s="17">
        <v>247</v>
      </c>
      <c r="L39" s="17">
        <v>24</v>
      </c>
      <c r="M39" s="17">
        <v>803</v>
      </c>
      <c r="N39" s="17">
        <v>36</v>
      </c>
      <c r="O39" s="102">
        <v>3</v>
      </c>
      <c r="P39" s="59" t="s">
        <v>36</v>
      </c>
      <c r="Q39" s="91" t="s">
        <v>4</v>
      </c>
      <c r="R39" s="17">
        <v>779</v>
      </c>
      <c r="S39" s="92">
        <v>75</v>
      </c>
      <c r="T39" s="17">
        <v>994</v>
      </c>
      <c r="U39" s="17">
        <v>74</v>
      </c>
      <c r="V39" s="17">
        <v>768</v>
      </c>
      <c r="W39" s="17">
        <v>186</v>
      </c>
      <c r="X39" s="17">
        <v>17</v>
      </c>
      <c r="Y39" s="17">
        <v>11</v>
      </c>
      <c r="Z39" s="17">
        <v>1533</v>
      </c>
      <c r="AA39" s="17">
        <v>78</v>
      </c>
      <c r="AB39" s="17">
        <v>4</v>
      </c>
      <c r="AC39" s="60">
        <v>17</v>
      </c>
      <c r="AD39" s="15"/>
      <c r="AE39" s="15"/>
      <c r="AF39" s="15"/>
      <c r="AG39" s="15"/>
      <c r="AH39" s="15"/>
      <c r="AI39" s="15"/>
      <c r="AJ39" s="15"/>
      <c r="AK39" s="15"/>
      <c r="AL39" s="2"/>
      <c r="AM39" s="4"/>
      <c r="AN39" s="16"/>
      <c r="AO39" s="16"/>
      <c r="AP39" s="16"/>
      <c r="AQ39" s="16"/>
      <c r="AR39" s="16"/>
      <c r="AS39" s="16"/>
      <c r="AT39" s="16"/>
      <c r="AU39" s="16"/>
    </row>
    <row r="40" spans="1:47" ht="15" customHeight="1">
      <c r="A40" s="61"/>
      <c r="B40" s="36" t="s">
        <v>5</v>
      </c>
      <c r="C40" s="92">
        <f>SUM(E40:AC40)</f>
        <v>8969</v>
      </c>
      <c r="D40" s="92">
        <f>SUM(E40:AB40)</f>
        <v>8902</v>
      </c>
      <c r="E40" s="18">
        <v>27</v>
      </c>
      <c r="F40" s="18">
        <v>2</v>
      </c>
      <c r="G40" s="18">
        <v>165</v>
      </c>
      <c r="H40" s="18">
        <v>7</v>
      </c>
      <c r="I40" s="18">
        <v>1219</v>
      </c>
      <c r="J40" s="18">
        <v>64</v>
      </c>
      <c r="K40" s="18">
        <v>278</v>
      </c>
      <c r="L40" s="18">
        <v>17</v>
      </c>
      <c r="M40" s="18">
        <v>587</v>
      </c>
      <c r="N40" s="18">
        <v>33</v>
      </c>
      <c r="O40" s="94">
        <v>2</v>
      </c>
      <c r="P40" s="61"/>
      <c r="Q40" s="95" t="s">
        <v>5</v>
      </c>
      <c r="R40" s="18">
        <v>706</v>
      </c>
      <c r="S40" s="94">
        <v>59</v>
      </c>
      <c r="T40" s="18">
        <v>1509</v>
      </c>
      <c r="U40" s="18">
        <v>86</v>
      </c>
      <c r="V40" s="18">
        <v>996</v>
      </c>
      <c r="W40" s="18">
        <v>140</v>
      </c>
      <c r="X40" s="18">
        <v>38</v>
      </c>
      <c r="Y40" s="18">
        <v>17</v>
      </c>
      <c r="Z40" s="18">
        <v>2781</v>
      </c>
      <c r="AA40" s="18">
        <v>143</v>
      </c>
      <c r="AB40" s="18">
        <v>26</v>
      </c>
      <c r="AC40" s="62">
        <v>67</v>
      </c>
      <c r="AD40" s="15"/>
      <c r="AE40" s="15"/>
      <c r="AF40" s="15"/>
      <c r="AG40" s="15"/>
      <c r="AH40" s="15"/>
      <c r="AI40" s="15"/>
      <c r="AJ40" s="15"/>
      <c r="AK40" s="15"/>
      <c r="AL40" s="2"/>
      <c r="AM40" s="4"/>
      <c r="AN40" s="16"/>
      <c r="AO40" s="16"/>
      <c r="AP40" s="16"/>
      <c r="AQ40" s="16"/>
      <c r="AR40" s="16"/>
      <c r="AS40" s="16"/>
      <c r="AT40" s="16"/>
      <c r="AU40" s="16"/>
    </row>
    <row r="41" spans="1:47" s="77" customFormat="1" ht="15" customHeight="1">
      <c r="A41" s="72"/>
      <c r="B41" s="73" t="s">
        <v>3</v>
      </c>
      <c r="C41" s="68">
        <f>SUM(C42:C43)</f>
        <v>31997</v>
      </c>
      <c r="D41" s="68">
        <f>SUM(D42:D43)</f>
        <v>30367</v>
      </c>
      <c r="E41" s="68">
        <f aca="true" t="shared" si="24" ref="E41:O41">SUM(E42:E43)</f>
        <v>143</v>
      </c>
      <c r="F41" s="68">
        <f t="shared" si="24"/>
        <v>4</v>
      </c>
      <c r="G41" s="68">
        <f t="shared" si="24"/>
        <v>500</v>
      </c>
      <c r="H41" s="68">
        <f t="shared" si="24"/>
        <v>23</v>
      </c>
      <c r="I41" s="68">
        <f t="shared" si="24"/>
        <v>3723</v>
      </c>
      <c r="J41" s="68">
        <f t="shared" si="24"/>
        <v>181</v>
      </c>
      <c r="K41" s="68">
        <f t="shared" si="24"/>
        <v>931</v>
      </c>
      <c r="L41" s="68">
        <f t="shared" si="24"/>
        <v>56</v>
      </c>
      <c r="M41" s="68">
        <f t="shared" si="24"/>
        <v>994</v>
      </c>
      <c r="N41" s="68">
        <f t="shared" si="24"/>
        <v>32</v>
      </c>
      <c r="O41" s="68">
        <f t="shared" si="24"/>
        <v>1</v>
      </c>
      <c r="P41" s="72"/>
      <c r="Q41" s="103" t="s">
        <v>3</v>
      </c>
      <c r="R41" s="68">
        <f aca="true" t="shared" si="25" ref="R41:AC41">SUM(R42:R43)</f>
        <v>2880</v>
      </c>
      <c r="S41" s="68">
        <f t="shared" si="25"/>
        <v>225</v>
      </c>
      <c r="T41" s="68">
        <f t="shared" si="25"/>
        <v>2443</v>
      </c>
      <c r="U41" s="68">
        <f t="shared" si="25"/>
        <v>164</v>
      </c>
      <c r="V41" s="68">
        <f t="shared" si="25"/>
        <v>3675</v>
      </c>
      <c r="W41" s="68">
        <f t="shared" si="25"/>
        <v>537</v>
      </c>
      <c r="X41" s="68">
        <f t="shared" si="25"/>
        <v>175</v>
      </c>
      <c r="Y41" s="68">
        <f t="shared" si="25"/>
        <v>28</v>
      </c>
      <c r="Z41" s="68">
        <f t="shared" si="25"/>
        <v>12044</v>
      </c>
      <c r="AA41" s="68">
        <f t="shared" si="25"/>
        <v>1158</v>
      </c>
      <c r="AB41" s="68">
        <f t="shared" si="25"/>
        <v>450</v>
      </c>
      <c r="AC41" s="69">
        <f t="shared" si="25"/>
        <v>1630</v>
      </c>
      <c r="AD41" s="74"/>
      <c r="AE41" s="74"/>
      <c r="AF41" s="74"/>
      <c r="AG41" s="74"/>
      <c r="AH41" s="74"/>
      <c r="AI41" s="74"/>
      <c r="AJ41" s="74"/>
      <c r="AK41" s="74"/>
      <c r="AL41" s="78"/>
      <c r="AM41" s="79"/>
      <c r="AN41" s="76"/>
      <c r="AO41" s="76"/>
      <c r="AP41" s="76"/>
      <c r="AQ41" s="76"/>
      <c r="AR41" s="76"/>
      <c r="AS41" s="76"/>
      <c r="AT41" s="76"/>
      <c r="AU41" s="76"/>
    </row>
    <row r="42" spans="1:47" ht="15" customHeight="1">
      <c r="A42" s="59" t="s">
        <v>37</v>
      </c>
      <c r="B42" s="21" t="s">
        <v>4</v>
      </c>
      <c r="C42" s="92">
        <f>SUM(E42:AC42)</f>
        <v>14643</v>
      </c>
      <c r="D42" s="92">
        <f>SUM(E42:AB42)</f>
        <v>14411</v>
      </c>
      <c r="E42" s="17">
        <v>122</v>
      </c>
      <c r="F42" s="17">
        <v>4</v>
      </c>
      <c r="G42" s="17">
        <v>398</v>
      </c>
      <c r="H42" s="17">
        <v>19</v>
      </c>
      <c r="I42" s="17">
        <v>2671</v>
      </c>
      <c r="J42" s="17">
        <v>122</v>
      </c>
      <c r="K42" s="17">
        <v>509</v>
      </c>
      <c r="L42" s="17">
        <v>34</v>
      </c>
      <c r="M42" s="17">
        <v>641</v>
      </c>
      <c r="N42" s="17">
        <v>20</v>
      </c>
      <c r="O42" s="92">
        <v>0</v>
      </c>
      <c r="P42" s="59" t="s">
        <v>37</v>
      </c>
      <c r="Q42" s="91" t="s">
        <v>4</v>
      </c>
      <c r="R42" s="17">
        <v>1463</v>
      </c>
      <c r="S42" s="92">
        <v>135</v>
      </c>
      <c r="T42" s="17">
        <v>1439</v>
      </c>
      <c r="U42" s="17">
        <v>86</v>
      </c>
      <c r="V42" s="17">
        <v>1563</v>
      </c>
      <c r="W42" s="17">
        <v>299</v>
      </c>
      <c r="X42" s="17">
        <v>85</v>
      </c>
      <c r="Y42" s="17">
        <v>22</v>
      </c>
      <c r="Z42" s="17">
        <v>4240</v>
      </c>
      <c r="AA42" s="17">
        <v>405</v>
      </c>
      <c r="AB42" s="17">
        <v>134</v>
      </c>
      <c r="AC42" s="60">
        <v>232</v>
      </c>
      <c r="AD42" s="15"/>
      <c r="AE42" s="15"/>
      <c r="AF42" s="15"/>
      <c r="AG42" s="15"/>
      <c r="AH42" s="15"/>
      <c r="AI42" s="15"/>
      <c r="AJ42" s="15"/>
      <c r="AK42" s="15"/>
      <c r="AL42" s="2"/>
      <c r="AM42" s="4"/>
      <c r="AN42" s="16"/>
      <c r="AO42" s="16"/>
      <c r="AP42" s="16"/>
      <c r="AQ42" s="16"/>
      <c r="AR42" s="16"/>
      <c r="AS42" s="16"/>
      <c r="AT42" s="16"/>
      <c r="AU42" s="16"/>
    </row>
    <row r="43" spans="1:47" ht="15" customHeight="1" thickBot="1">
      <c r="A43" s="64"/>
      <c r="B43" s="65" t="s">
        <v>5</v>
      </c>
      <c r="C43" s="94">
        <f>SUM(E43:AC43)</f>
        <v>17354</v>
      </c>
      <c r="D43" s="94">
        <f>SUM(E43:AB43)</f>
        <v>15956</v>
      </c>
      <c r="E43" s="66">
        <v>21</v>
      </c>
      <c r="F43" s="66">
        <v>0</v>
      </c>
      <c r="G43" s="66">
        <v>102</v>
      </c>
      <c r="H43" s="66">
        <v>4</v>
      </c>
      <c r="I43" s="66">
        <v>1052</v>
      </c>
      <c r="J43" s="66">
        <v>59</v>
      </c>
      <c r="K43" s="66">
        <v>422</v>
      </c>
      <c r="L43" s="66">
        <v>22</v>
      </c>
      <c r="M43" s="66">
        <v>353</v>
      </c>
      <c r="N43" s="66">
        <v>12</v>
      </c>
      <c r="O43" s="104">
        <v>1</v>
      </c>
      <c r="P43" s="64"/>
      <c r="Q43" s="105" t="s">
        <v>5</v>
      </c>
      <c r="R43" s="66">
        <v>1417</v>
      </c>
      <c r="S43" s="106">
        <v>90</v>
      </c>
      <c r="T43" s="66">
        <v>1004</v>
      </c>
      <c r="U43" s="66">
        <v>78</v>
      </c>
      <c r="V43" s="66">
        <v>2112</v>
      </c>
      <c r="W43" s="66">
        <v>238</v>
      </c>
      <c r="X43" s="66">
        <v>90</v>
      </c>
      <c r="Y43" s="66">
        <v>6</v>
      </c>
      <c r="Z43" s="66">
        <v>7804</v>
      </c>
      <c r="AA43" s="66">
        <v>753</v>
      </c>
      <c r="AB43" s="66">
        <v>316</v>
      </c>
      <c r="AC43" s="67">
        <v>1398</v>
      </c>
      <c r="AD43" s="15"/>
      <c r="AE43" s="15"/>
      <c r="AF43" s="15"/>
      <c r="AG43" s="15"/>
      <c r="AH43" s="15"/>
      <c r="AI43" s="15"/>
      <c r="AJ43" s="15"/>
      <c r="AK43" s="15"/>
      <c r="AL43" s="2"/>
      <c r="AM43" s="4"/>
      <c r="AN43" s="16"/>
      <c r="AO43" s="16"/>
      <c r="AP43" s="16"/>
      <c r="AQ43" s="16"/>
      <c r="AR43" s="16"/>
      <c r="AS43" s="16"/>
      <c r="AT43" s="16"/>
      <c r="AU43" s="16"/>
    </row>
    <row r="44" spans="1:37" ht="16.5">
      <c r="A44" s="29" t="s">
        <v>42</v>
      </c>
      <c r="P44" s="29" t="s">
        <v>44</v>
      </c>
      <c r="AB44" s="33" t="s">
        <v>43</v>
      </c>
      <c r="AC44" s="30"/>
      <c r="AD44" s="19"/>
      <c r="AE44" s="19"/>
      <c r="AF44" s="19"/>
      <c r="AG44" s="19"/>
      <c r="AH44" s="19"/>
      <c r="AI44" s="19"/>
      <c r="AJ44" s="19"/>
      <c r="AK44" s="19"/>
    </row>
    <row r="45" spans="30:37" ht="16.5">
      <c r="AD45" s="19"/>
      <c r="AE45" s="19"/>
      <c r="AF45" s="19"/>
      <c r="AG45" s="19"/>
      <c r="AH45" s="19"/>
      <c r="AI45" s="19"/>
      <c r="AJ45" s="19"/>
      <c r="AK45" s="19"/>
    </row>
    <row r="46" spans="30:37" ht="16.5">
      <c r="AD46" s="19"/>
      <c r="AE46" s="19"/>
      <c r="AF46" s="19"/>
      <c r="AG46" s="19"/>
      <c r="AH46" s="19"/>
      <c r="AI46" s="19"/>
      <c r="AJ46" s="19"/>
      <c r="AK46" s="19"/>
    </row>
    <row r="47" spans="30:37" ht="16.5">
      <c r="AD47" s="19"/>
      <c r="AE47" s="19"/>
      <c r="AF47" s="19"/>
      <c r="AG47" s="19"/>
      <c r="AH47" s="19"/>
      <c r="AI47" s="19"/>
      <c r="AJ47" s="19"/>
      <c r="AK47" s="19"/>
    </row>
    <row r="48" spans="30:37" ht="16.5">
      <c r="AD48" s="19"/>
      <c r="AE48" s="19"/>
      <c r="AF48" s="19"/>
      <c r="AG48" s="19"/>
      <c r="AH48" s="19"/>
      <c r="AI48" s="19"/>
      <c r="AJ48" s="19"/>
      <c r="AK48" s="19"/>
    </row>
    <row r="49" spans="30:37" ht="16.5">
      <c r="AD49" s="19"/>
      <c r="AE49" s="19"/>
      <c r="AF49" s="19"/>
      <c r="AG49" s="19"/>
      <c r="AH49" s="19"/>
      <c r="AI49" s="19"/>
      <c r="AJ49" s="19"/>
      <c r="AK49" s="19"/>
    </row>
    <row r="50" spans="3:37" ht="16.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19"/>
      <c r="AE50" s="19"/>
      <c r="AF50" s="19"/>
      <c r="AG50" s="19"/>
      <c r="AH50" s="19"/>
      <c r="AI50" s="19"/>
      <c r="AJ50" s="19"/>
      <c r="AK50" s="19"/>
    </row>
    <row r="51" spans="3:37" ht="16.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</row>
    <row r="52" spans="3:37" ht="16.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</row>
    <row r="53" spans="3:37" ht="16.5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</row>
    <row r="54" ht="16.5">
      <c r="C54" s="19"/>
    </row>
    <row r="55" ht="16.5">
      <c r="C55" s="19"/>
    </row>
  </sheetData>
  <sheetProtection/>
  <mergeCells count="15">
    <mergeCell ref="G4:H6"/>
    <mergeCell ref="M6:N6"/>
    <mergeCell ref="Z4:AA6"/>
    <mergeCell ref="K5:L6"/>
    <mergeCell ref="R4:S6"/>
    <mergeCell ref="T4:U6"/>
    <mergeCell ref="V4:W6"/>
    <mergeCell ref="X4:Y6"/>
    <mergeCell ref="A2:N2"/>
    <mergeCell ref="P2:AB2"/>
    <mergeCell ref="P1:AD1"/>
    <mergeCell ref="I4:J6"/>
    <mergeCell ref="A1:O1"/>
    <mergeCell ref="K4:O4"/>
    <mergeCell ref="E4:F6"/>
  </mergeCells>
  <printOptions horizontalCentered="1" verticalCentered="1"/>
  <pageMargins left="0" right="0" top="0" bottom="0" header="0" footer="0"/>
  <pageSetup horizontalDpi="600" verticalDpi="600" orientation="landscape" paperSize="9" scale="80" r:id="rId1"/>
  <headerFooter alignWithMargins="0">
    <oddFooter>&amp;C－ &amp;P －</oddFooter>
  </headerFooter>
  <rowBreaks count="2" manualBreakCount="2">
    <brk id="44" max="255" man="1"/>
    <brk id="45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謝佳欣</cp:lastModifiedBy>
  <cp:lastPrinted>2014-01-08T04:04:51Z</cp:lastPrinted>
  <dcterms:created xsi:type="dcterms:W3CDTF">2006-04-04T09:01:39Z</dcterms:created>
  <dcterms:modified xsi:type="dcterms:W3CDTF">2014-01-08T04:05:07Z</dcterms:modified>
  <cp:category/>
  <cp:version/>
  <cp:contentType/>
  <cp:contentStatus/>
</cp:coreProperties>
</file>