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104年度" sheetId="1" r:id="rId1"/>
    <sheet name="105年度" sheetId="2" r:id="rId2"/>
  </sheets>
  <definedNames/>
  <calcPr fullCalcOnLoad="1"/>
</workbook>
</file>

<file path=xl/sharedStrings.xml><?xml version="1.0" encoding="utf-8"?>
<sst xmlns="http://schemas.openxmlformats.org/spreadsheetml/2006/main" count="98" uniqueCount="50">
  <si>
    <t>經費</t>
  </si>
  <si>
    <t>科目用途</t>
  </si>
  <si>
    <t>單位</t>
  </si>
  <si>
    <t>數量</t>
  </si>
  <si>
    <t>單價</t>
  </si>
  <si>
    <t>預算數</t>
  </si>
  <si>
    <t>說明</t>
  </si>
  <si>
    <t>主任委員</t>
  </si>
  <si>
    <t>會計</t>
  </si>
  <si>
    <t>預算數</t>
  </si>
  <si>
    <t>編列數</t>
  </si>
  <si>
    <t>經常門編列數</t>
  </si>
  <si>
    <t>資本門編列數</t>
  </si>
  <si>
    <t>編號</t>
  </si>
  <si>
    <t>里別</t>
  </si>
  <si>
    <t>09</t>
  </si>
  <si>
    <t>誠安里</t>
  </si>
  <si>
    <t>式</t>
  </si>
  <si>
    <t>里活動場所水電費</t>
  </si>
  <si>
    <t>年</t>
  </si>
  <si>
    <t>供活動民眾使用</t>
  </si>
  <si>
    <t>里活動場所耗材及雜支</t>
  </si>
  <si>
    <t>年</t>
  </si>
  <si>
    <t xml:space="preserve"> 臺北市殯葬管理處第二殯儀館回饋地方經費管理委員會</t>
  </si>
  <si>
    <t>式</t>
  </si>
  <si>
    <t>人</t>
  </si>
  <si>
    <t>獎學金</t>
  </si>
  <si>
    <t>提供里民子女獎學金</t>
  </si>
  <si>
    <t>卡拉ok軟體升級</t>
  </si>
  <si>
    <t>供活動民眾使用</t>
  </si>
  <si>
    <t>式</t>
  </si>
  <si>
    <t>綠美化鄰里公園</t>
  </si>
  <si>
    <t>鄰里公園灑水設備工程</t>
  </si>
  <si>
    <t>製表李有福</t>
  </si>
  <si>
    <t>製表李有福</t>
  </si>
  <si>
    <t>式</t>
  </si>
  <si>
    <t>洗手台</t>
  </si>
  <si>
    <t>個</t>
  </si>
  <si>
    <t>麵線</t>
  </si>
  <si>
    <t>盒</t>
  </si>
  <si>
    <t>贈送里內長者</t>
  </si>
  <si>
    <t>消毒工程</t>
  </si>
  <si>
    <t>維護環境衛生</t>
  </si>
  <si>
    <t>＜大安區、文山區、信義區＞105年度回饋經費使用計畫表</t>
  </si>
  <si>
    <t>血壓計維修</t>
  </si>
  <si>
    <t>提供里民比賽獎金</t>
  </si>
  <si>
    <t>畫圖比賽獎金</t>
  </si>
  <si>
    <t>式</t>
  </si>
  <si>
    <t>＜大安區、文山區、信義區＞104年度回饋經費使用計畫表    變更後</t>
  </si>
  <si>
    <t>依臺北市第二殯儀館回饋地方經費管理委員會104年11月12日北市二館饋字第104242號號函審查會審議通過同意核備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</si>
</sst>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[Red]&quot;$&quot;#,##0"/>
    <numFmt numFmtId="177" formatCode="#,##0;[Red]#,##0"/>
    <numFmt numFmtId="178" formatCode="&quot;$&quot;#,##0.00"/>
    <numFmt numFmtId="179" formatCode="&quot;$&quot;#,##0"/>
  </numFmts>
  <fonts count="48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b/>
      <sz val="16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3"/>
      <name val="新細明體"/>
      <family val="1"/>
    </font>
    <font>
      <b/>
      <sz val="13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3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3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distributed" wrapText="1"/>
    </xf>
    <xf numFmtId="0" fontId="4" fillId="0" borderId="12" xfId="0" applyFont="1" applyBorder="1" applyAlignment="1">
      <alignment horizontal="center" vertical="distributed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6" fontId="4" fillId="0" borderId="15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177" fontId="5" fillId="0" borderId="11" xfId="0" applyNumberFormat="1" applyFont="1" applyBorder="1" applyAlignment="1">
      <alignment horizontal="right" vertical="center" wrapText="1"/>
    </xf>
    <xf numFmtId="9" fontId="4" fillId="0" borderId="15" xfId="0" applyNumberFormat="1" applyFont="1" applyBorder="1" applyAlignment="1">
      <alignment/>
    </xf>
    <xf numFmtId="177" fontId="6" fillId="0" borderId="15" xfId="0" applyNumberFormat="1" applyFont="1" applyBorder="1" applyAlignment="1">
      <alignment horizontal="center" vertical="center" wrapText="1"/>
    </xf>
    <xf numFmtId="6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right" vertical="center" wrapText="1"/>
    </xf>
    <xf numFmtId="177" fontId="5" fillId="0" borderId="17" xfId="0" applyNumberFormat="1" applyFont="1" applyBorder="1" applyAlignment="1">
      <alignment horizontal="right" vertical="center" wrapText="1"/>
    </xf>
    <xf numFmtId="176" fontId="5" fillId="0" borderId="17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right" vertical="center" wrapText="1"/>
    </xf>
    <xf numFmtId="177" fontId="4" fillId="0" borderId="11" xfId="0" applyNumberFormat="1" applyFont="1" applyBorder="1" applyAlignment="1">
      <alignment horizontal="right" vertical="center" wrapText="1"/>
    </xf>
    <xf numFmtId="176" fontId="4" fillId="0" borderId="11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177" fontId="4" fillId="0" borderId="19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right" vertical="center" wrapText="1"/>
    </xf>
    <xf numFmtId="177" fontId="7" fillId="0" borderId="23" xfId="0" applyNumberFormat="1" applyFont="1" applyBorder="1" applyAlignment="1">
      <alignment horizontal="right" vertical="center" wrapText="1"/>
    </xf>
    <xf numFmtId="176" fontId="7" fillId="0" borderId="23" xfId="0" applyNumberFormat="1" applyFont="1" applyBorder="1" applyAlignment="1">
      <alignment horizontal="right" vertical="center" wrapText="1"/>
    </xf>
    <xf numFmtId="0" fontId="7" fillId="0" borderId="24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6" fontId="4" fillId="33" borderId="15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177" fontId="4" fillId="0" borderId="11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/>
    </xf>
    <xf numFmtId="6" fontId="4" fillId="0" borderId="14" xfId="0" applyNumberFormat="1" applyFont="1" applyBorder="1" applyAlignment="1">
      <alignment horizontal="center"/>
    </xf>
    <xf numFmtId="6" fontId="4" fillId="34" borderId="15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 horizontal="center" vertical="center" wrapText="1"/>
    </xf>
    <xf numFmtId="6" fontId="4" fillId="0" borderId="25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 vertical="center" wrapText="1"/>
    </xf>
    <xf numFmtId="177" fontId="4" fillId="0" borderId="26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0" fontId="5" fillId="0" borderId="12" xfId="0" applyFont="1" applyFill="1" applyBorder="1" applyAlignment="1">
      <alignment/>
    </xf>
    <xf numFmtId="0" fontId="0" fillId="0" borderId="27" xfId="0" applyBorder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/>
    </xf>
    <xf numFmtId="176" fontId="7" fillId="0" borderId="11" xfId="0" applyNumberFormat="1" applyFont="1" applyBorder="1" applyAlignment="1">
      <alignment/>
    </xf>
    <xf numFmtId="0" fontId="9" fillId="0" borderId="12" xfId="0" applyFont="1" applyFill="1" applyBorder="1" applyAlignment="1">
      <alignment/>
    </xf>
    <xf numFmtId="0" fontId="4" fillId="0" borderId="11" xfId="0" applyFont="1" applyBorder="1" applyAlignment="1">
      <alignment vertical="center"/>
    </xf>
    <xf numFmtId="0" fontId="46" fillId="0" borderId="11" xfId="0" applyFont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177" fontId="47" fillId="0" borderId="11" xfId="0" applyNumberFormat="1" applyFont="1" applyBorder="1" applyAlignment="1">
      <alignment horizontal="right" vertical="center"/>
    </xf>
    <xf numFmtId="176" fontId="47" fillId="0" borderId="11" xfId="0" applyNumberFormat="1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6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130" zoomScaleNormal="130" zoomScalePageLayoutView="0" workbookViewId="0" topLeftCell="A1">
      <selection activeCell="A19" sqref="A19:H20"/>
    </sheetView>
  </sheetViews>
  <sheetFormatPr defaultColWidth="9.00390625" defaultRowHeight="16.5"/>
  <cols>
    <col min="1" max="1" width="14.625" style="0" bestFit="1" customWidth="1"/>
    <col min="2" max="2" width="17.00390625" style="0" customWidth="1"/>
    <col min="3" max="3" width="28.50390625" style="0" customWidth="1"/>
    <col min="4" max="4" width="7.25390625" style="0" customWidth="1"/>
    <col min="5" max="5" width="6.875" style="0" customWidth="1"/>
    <col min="6" max="6" width="9.125" style="0" bestFit="1" customWidth="1"/>
    <col min="7" max="7" width="11.625" style="0" bestFit="1" customWidth="1"/>
    <col min="8" max="8" width="36.375" style="0" customWidth="1"/>
  </cols>
  <sheetData>
    <row r="1" spans="1:8" ht="21">
      <c r="A1" s="82" t="s">
        <v>23</v>
      </c>
      <c r="B1" s="83"/>
      <c r="C1" s="83"/>
      <c r="D1" s="83"/>
      <c r="E1" s="83"/>
      <c r="F1" s="83"/>
      <c r="G1" s="83"/>
      <c r="H1" s="84"/>
    </row>
    <row r="2" spans="1:8" ht="21">
      <c r="A2" s="85" t="s">
        <v>48</v>
      </c>
      <c r="B2" s="86"/>
      <c r="C2" s="86"/>
      <c r="D2" s="86"/>
      <c r="E2" s="86"/>
      <c r="F2" s="86"/>
      <c r="G2" s="86"/>
      <c r="H2" s="87"/>
    </row>
    <row r="3" spans="1:8" ht="20.25" customHeight="1">
      <c r="A3" s="1" t="s">
        <v>13</v>
      </c>
      <c r="B3" s="2" t="s">
        <v>0</v>
      </c>
      <c r="C3" s="2" t="s">
        <v>1</v>
      </c>
      <c r="D3" s="2" t="s">
        <v>2</v>
      </c>
      <c r="E3" s="2" t="s">
        <v>3</v>
      </c>
      <c r="F3" s="3" t="s">
        <v>4</v>
      </c>
      <c r="G3" s="3" t="s">
        <v>5</v>
      </c>
      <c r="H3" s="4" t="s">
        <v>6</v>
      </c>
    </row>
    <row r="4" spans="1:8" ht="20.25" customHeight="1">
      <c r="A4" s="5" t="s">
        <v>14</v>
      </c>
      <c r="B4" s="50" t="s">
        <v>11</v>
      </c>
      <c r="C4" s="12" t="s">
        <v>18</v>
      </c>
      <c r="D4" s="2" t="s">
        <v>19</v>
      </c>
      <c r="E4" s="52">
        <v>1</v>
      </c>
      <c r="F4" s="72">
        <v>20000</v>
      </c>
      <c r="G4" s="31">
        <f>SUM(E4*F4)</f>
        <v>20000</v>
      </c>
      <c r="H4" s="21" t="s">
        <v>20</v>
      </c>
    </row>
    <row r="5" spans="1:8" ht="20.25" customHeight="1">
      <c r="A5" s="8" t="s">
        <v>15</v>
      </c>
      <c r="B5" s="49">
        <f>SUM(G4:G11)</f>
        <v>82694</v>
      </c>
      <c r="C5" s="78" t="s">
        <v>26</v>
      </c>
      <c r="D5" s="79" t="s">
        <v>25</v>
      </c>
      <c r="E5" s="81">
        <v>60</v>
      </c>
      <c r="F5" s="80">
        <v>500</v>
      </c>
      <c r="G5" s="76">
        <v>30000</v>
      </c>
      <c r="H5" s="77" t="s">
        <v>27</v>
      </c>
    </row>
    <row r="6" spans="1:8" ht="20.25" customHeight="1">
      <c r="A6" s="9" t="s">
        <v>16</v>
      </c>
      <c r="B6" s="16">
        <f>SUM(B5/A9)</f>
        <v>0.5581021799284606</v>
      </c>
      <c r="C6" s="12" t="s">
        <v>44</v>
      </c>
      <c r="D6" s="2" t="s">
        <v>35</v>
      </c>
      <c r="E6" s="52">
        <v>1</v>
      </c>
      <c r="F6" s="72">
        <v>5000</v>
      </c>
      <c r="G6" s="31">
        <f>SUM(E6*F6)</f>
        <v>5000</v>
      </c>
      <c r="H6" s="21" t="s">
        <v>20</v>
      </c>
    </row>
    <row r="7" spans="1:8" ht="20.25" customHeight="1">
      <c r="A7" s="10"/>
      <c r="B7" s="17"/>
      <c r="C7" s="22" t="s">
        <v>21</v>
      </c>
      <c r="D7" s="30" t="s">
        <v>22</v>
      </c>
      <c r="E7" s="52">
        <v>1</v>
      </c>
      <c r="F7" s="72">
        <v>8894</v>
      </c>
      <c r="G7" s="31">
        <f>SUM(E7*F7)</f>
        <v>8894</v>
      </c>
      <c r="H7" s="21" t="s">
        <v>20</v>
      </c>
    </row>
    <row r="8" spans="1:8" ht="20.25" customHeight="1">
      <c r="A8" s="56" t="s">
        <v>9</v>
      </c>
      <c r="B8" s="6"/>
      <c r="C8" s="59" t="s">
        <v>28</v>
      </c>
      <c r="D8" s="60" t="s">
        <v>17</v>
      </c>
      <c r="E8" s="61">
        <v>1</v>
      </c>
      <c r="F8" s="72">
        <v>2400</v>
      </c>
      <c r="G8" s="31">
        <f>SUM(E8*F8)</f>
        <v>2400</v>
      </c>
      <c r="H8" s="63" t="s">
        <v>29</v>
      </c>
    </row>
    <row r="9" spans="1:8" ht="20.25" customHeight="1">
      <c r="A9" s="54">
        <v>148170</v>
      </c>
      <c r="B9" s="6"/>
      <c r="C9" s="12" t="s">
        <v>36</v>
      </c>
      <c r="D9" s="13" t="s">
        <v>37</v>
      </c>
      <c r="E9" s="14">
        <v>1</v>
      </c>
      <c r="F9" s="72">
        <v>2200</v>
      </c>
      <c r="G9" s="31">
        <f>SUM(E9*F9)</f>
        <v>2200</v>
      </c>
      <c r="H9" s="21" t="s">
        <v>20</v>
      </c>
    </row>
    <row r="10" spans="1:8" ht="20.25" customHeight="1">
      <c r="A10" s="57"/>
      <c r="B10" s="6"/>
      <c r="C10" s="12" t="s">
        <v>38</v>
      </c>
      <c r="D10" s="20" t="s">
        <v>39</v>
      </c>
      <c r="E10" s="14">
        <v>120</v>
      </c>
      <c r="F10" s="15">
        <v>35</v>
      </c>
      <c r="G10" s="31">
        <f>SUM(E10*F10)</f>
        <v>4200</v>
      </c>
      <c r="H10" s="21" t="s">
        <v>40</v>
      </c>
    </row>
    <row r="11" spans="1:8" ht="20.25" customHeight="1">
      <c r="A11" s="18" t="s">
        <v>10</v>
      </c>
      <c r="B11" s="19"/>
      <c r="C11" s="73" t="s">
        <v>46</v>
      </c>
      <c r="D11" s="74" t="s">
        <v>47</v>
      </c>
      <c r="E11" s="75">
        <v>1</v>
      </c>
      <c r="F11" s="75">
        <v>10000</v>
      </c>
      <c r="G11" s="76">
        <v>10000</v>
      </c>
      <c r="H11" s="77" t="s">
        <v>45</v>
      </c>
    </row>
    <row r="12" spans="1:8" ht="20.25" customHeight="1">
      <c r="A12" s="54">
        <f>SUM(B5+B15)</f>
        <v>148170</v>
      </c>
      <c r="B12" s="19"/>
      <c r="C12" s="62"/>
      <c r="D12" s="62"/>
      <c r="E12" s="62"/>
      <c r="F12" s="62"/>
      <c r="G12" s="62"/>
      <c r="H12" s="64"/>
    </row>
    <row r="13" spans="1:8" ht="20.25" customHeight="1" thickBot="1">
      <c r="A13" s="10"/>
      <c r="B13" s="23"/>
      <c r="C13" s="24"/>
      <c r="D13" s="25"/>
      <c r="E13" s="26"/>
      <c r="F13" s="27"/>
      <c r="G13" s="28"/>
      <c r="H13" s="29"/>
    </row>
    <row r="14" spans="1:8" ht="20.25" customHeight="1" thickTop="1">
      <c r="A14" s="10"/>
      <c r="B14" s="11" t="s">
        <v>12</v>
      </c>
      <c r="C14" s="53" t="s">
        <v>32</v>
      </c>
      <c r="D14" s="2" t="s">
        <v>30</v>
      </c>
      <c r="E14" s="52">
        <v>1</v>
      </c>
      <c r="F14" s="6">
        <v>39092</v>
      </c>
      <c r="G14" s="31">
        <f>SUM(E14*F14)</f>
        <v>39092</v>
      </c>
      <c r="H14" s="21" t="s">
        <v>31</v>
      </c>
    </row>
    <row r="15" spans="1:8" ht="20.25" customHeight="1">
      <c r="A15" s="10"/>
      <c r="B15" s="55">
        <f>SUM(G14:G16)</f>
        <v>65476</v>
      </c>
      <c r="C15" s="12" t="s">
        <v>41</v>
      </c>
      <c r="D15" s="2" t="s">
        <v>24</v>
      </c>
      <c r="E15" s="52">
        <v>1</v>
      </c>
      <c r="F15" s="6">
        <v>26384</v>
      </c>
      <c r="G15" s="31">
        <f>SUM(E15*F15)</f>
        <v>26384</v>
      </c>
      <c r="H15" s="21" t="s">
        <v>42</v>
      </c>
    </row>
    <row r="16" spans="1:8" ht="20.25" customHeight="1">
      <c r="A16" s="10"/>
      <c r="B16" s="16">
        <f>SUM(B15/A9)</f>
        <v>0.44189782007153944</v>
      </c>
      <c r="C16" s="12"/>
      <c r="D16" s="2"/>
      <c r="E16" s="52"/>
      <c r="F16" s="6"/>
      <c r="G16" s="31"/>
      <c r="H16" s="63"/>
    </row>
    <row r="17" spans="1:8" ht="20.25" customHeight="1">
      <c r="A17" s="10"/>
      <c r="B17" s="16"/>
      <c r="C17" s="6"/>
      <c r="D17" s="2"/>
      <c r="E17" s="32"/>
      <c r="F17" s="33"/>
      <c r="G17" s="34"/>
      <c r="H17" s="63"/>
    </row>
    <row r="18" spans="1:8" ht="20.25" customHeight="1">
      <c r="A18" s="10"/>
      <c r="B18" s="16"/>
      <c r="C18" s="6"/>
      <c r="D18" s="2"/>
      <c r="E18" s="32"/>
      <c r="F18" s="33"/>
      <c r="G18" s="34"/>
      <c r="H18" s="7"/>
    </row>
    <row r="19" spans="1:8" ht="20.25" customHeight="1" thickBot="1">
      <c r="A19" s="40"/>
      <c r="B19" s="41"/>
      <c r="C19" s="42"/>
      <c r="D19" s="43"/>
      <c r="E19" s="44"/>
      <c r="F19" s="45"/>
      <c r="G19" s="46"/>
      <c r="H19" s="47"/>
    </row>
    <row r="20" spans="1:8" ht="19.5">
      <c r="A20" s="48" t="s">
        <v>7</v>
      </c>
      <c r="B20" s="48"/>
      <c r="C20" s="48"/>
      <c r="D20" s="48" t="s">
        <v>8</v>
      </c>
      <c r="E20" s="48"/>
      <c r="F20" s="48"/>
      <c r="G20" s="48"/>
      <c r="H20" s="48" t="s">
        <v>34</v>
      </c>
    </row>
    <row r="21" spans="1:8" ht="19.5">
      <c r="A21" s="65"/>
      <c r="B21" s="65"/>
      <c r="C21" s="65"/>
      <c r="D21" s="65"/>
      <c r="E21" s="65"/>
      <c r="F21" s="65"/>
      <c r="G21" s="65"/>
      <c r="H21" s="65"/>
    </row>
    <row r="22" spans="1:8" ht="19.5">
      <c r="A22" s="88" t="s">
        <v>49</v>
      </c>
      <c r="B22" s="88"/>
      <c r="C22" s="88"/>
      <c r="D22" s="88"/>
      <c r="E22" s="88"/>
      <c r="F22" s="88"/>
      <c r="G22" s="88"/>
      <c r="H22" s="88"/>
    </row>
  </sheetData>
  <sheetProtection/>
  <mergeCells count="3">
    <mergeCell ref="A1:H1"/>
    <mergeCell ref="A2:H2"/>
    <mergeCell ref="A22:H22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="75" zoomScaleNormal="75" zoomScalePageLayoutView="0" workbookViewId="0" topLeftCell="A1">
      <selection activeCell="C6" sqref="C6"/>
    </sheetView>
  </sheetViews>
  <sheetFormatPr defaultColWidth="9.00390625" defaultRowHeight="16.5"/>
  <cols>
    <col min="1" max="1" width="14.625" style="0" bestFit="1" customWidth="1"/>
    <col min="2" max="2" width="17.00390625" style="0" customWidth="1"/>
    <col min="3" max="3" width="28.50390625" style="0" customWidth="1"/>
    <col min="4" max="4" width="7.25390625" style="0" customWidth="1"/>
    <col min="5" max="5" width="6.875" style="0" customWidth="1"/>
    <col min="6" max="6" width="9.125" style="0" bestFit="1" customWidth="1"/>
    <col min="7" max="7" width="11.625" style="0" bestFit="1" customWidth="1"/>
    <col min="8" max="8" width="36.375" style="0" customWidth="1"/>
  </cols>
  <sheetData>
    <row r="1" spans="1:8" ht="24.75" customHeight="1">
      <c r="A1" s="82" t="s">
        <v>23</v>
      </c>
      <c r="B1" s="83"/>
      <c r="C1" s="83"/>
      <c r="D1" s="83"/>
      <c r="E1" s="83"/>
      <c r="F1" s="83"/>
      <c r="G1" s="83"/>
      <c r="H1" s="84"/>
    </row>
    <row r="2" spans="1:8" ht="24.75" customHeight="1">
      <c r="A2" s="85" t="s">
        <v>43</v>
      </c>
      <c r="B2" s="86"/>
      <c r="C2" s="86"/>
      <c r="D2" s="86"/>
      <c r="E2" s="86"/>
      <c r="F2" s="86"/>
      <c r="G2" s="86"/>
      <c r="H2" s="87"/>
    </row>
    <row r="3" spans="1:8" ht="21" customHeight="1">
      <c r="A3" s="1" t="s">
        <v>13</v>
      </c>
      <c r="B3" s="2" t="s">
        <v>0</v>
      </c>
      <c r="C3" s="2" t="s">
        <v>1</v>
      </c>
      <c r="D3" s="2" t="s">
        <v>2</v>
      </c>
      <c r="E3" s="2" t="s">
        <v>3</v>
      </c>
      <c r="F3" s="3" t="s">
        <v>4</v>
      </c>
      <c r="G3" s="3" t="s">
        <v>5</v>
      </c>
      <c r="H3" s="4" t="s">
        <v>6</v>
      </c>
    </row>
    <row r="4" spans="1:8" ht="21" customHeight="1">
      <c r="A4" s="5" t="s">
        <v>14</v>
      </c>
      <c r="B4" s="50" t="s">
        <v>11</v>
      </c>
      <c r="C4" s="12" t="s">
        <v>18</v>
      </c>
      <c r="D4" s="2" t="s">
        <v>19</v>
      </c>
      <c r="E4" s="52">
        <v>1</v>
      </c>
      <c r="F4" s="6">
        <v>20000</v>
      </c>
      <c r="G4" s="31">
        <v>20000</v>
      </c>
      <c r="H4" s="21" t="s">
        <v>20</v>
      </c>
    </row>
    <row r="5" spans="1:8" ht="21" customHeight="1">
      <c r="A5" s="8" t="s">
        <v>15</v>
      </c>
      <c r="B5" s="49">
        <f>SUM(G4:G11)</f>
        <v>91354</v>
      </c>
      <c r="C5" s="22" t="s">
        <v>26</v>
      </c>
      <c r="D5" s="51" t="s">
        <v>25</v>
      </c>
      <c r="E5" s="62">
        <v>85</v>
      </c>
      <c r="F5" s="6">
        <v>500</v>
      </c>
      <c r="G5" s="31">
        <f>+F5*E5</f>
        <v>42500</v>
      </c>
      <c r="H5" s="21" t="s">
        <v>27</v>
      </c>
    </row>
    <row r="6" spans="1:8" ht="21" customHeight="1">
      <c r="A6" s="9" t="s">
        <v>16</v>
      </c>
      <c r="B6" s="16">
        <f>SUM(B5/A9)</f>
        <v>0.5599146834031026</v>
      </c>
      <c r="C6" s="12" t="s">
        <v>44</v>
      </c>
      <c r="D6" s="2" t="s">
        <v>35</v>
      </c>
      <c r="E6" s="52">
        <v>1</v>
      </c>
      <c r="F6" s="6">
        <v>2500</v>
      </c>
      <c r="G6" s="31">
        <f>SUM(E6*F6)</f>
        <v>2500</v>
      </c>
      <c r="H6" s="21" t="s">
        <v>20</v>
      </c>
    </row>
    <row r="7" spans="1:8" ht="21" customHeight="1">
      <c r="A7" s="10"/>
      <c r="B7" s="17"/>
      <c r="C7" s="22" t="s">
        <v>21</v>
      </c>
      <c r="D7" s="30" t="s">
        <v>19</v>
      </c>
      <c r="E7" s="52">
        <v>1</v>
      </c>
      <c r="F7" s="6">
        <v>13354</v>
      </c>
      <c r="G7" s="31">
        <f>SUM(E7*F7)</f>
        <v>13354</v>
      </c>
      <c r="H7" s="21" t="s">
        <v>20</v>
      </c>
    </row>
    <row r="8" spans="1:8" ht="21" customHeight="1">
      <c r="A8" s="56" t="s">
        <v>9</v>
      </c>
      <c r="B8" s="6"/>
      <c r="C8" s="59" t="s">
        <v>28</v>
      </c>
      <c r="D8" s="60" t="s">
        <v>17</v>
      </c>
      <c r="E8" s="61">
        <v>1</v>
      </c>
      <c r="F8" s="6">
        <v>2400</v>
      </c>
      <c r="G8" s="31">
        <f>SUM(E8*F8)</f>
        <v>2400</v>
      </c>
      <c r="H8" s="63" t="s">
        <v>20</v>
      </c>
    </row>
    <row r="9" spans="1:8" ht="21" customHeight="1">
      <c r="A9" s="54">
        <v>163157</v>
      </c>
      <c r="B9" s="6"/>
      <c r="C9" s="12" t="s">
        <v>36</v>
      </c>
      <c r="D9" s="13" t="s">
        <v>37</v>
      </c>
      <c r="E9" s="14">
        <v>1</v>
      </c>
      <c r="F9" s="6">
        <v>2200</v>
      </c>
      <c r="G9" s="31">
        <v>2200</v>
      </c>
      <c r="H9" s="21" t="s">
        <v>20</v>
      </c>
    </row>
    <row r="10" spans="1:8" ht="21" customHeight="1">
      <c r="A10" s="57"/>
      <c r="B10" s="6"/>
      <c r="C10" s="12" t="s">
        <v>38</v>
      </c>
      <c r="D10" s="20" t="s">
        <v>39</v>
      </c>
      <c r="E10" s="14">
        <v>240</v>
      </c>
      <c r="F10" s="15">
        <v>35</v>
      </c>
      <c r="G10" s="31">
        <f>SUM(E10*F10)</f>
        <v>8400</v>
      </c>
      <c r="H10" s="21" t="s">
        <v>40</v>
      </c>
    </row>
    <row r="11" spans="1:8" ht="21" customHeight="1">
      <c r="A11" s="18" t="s">
        <v>10</v>
      </c>
      <c r="B11" s="19"/>
      <c r="C11" s="12"/>
      <c r="D11" s="2"/>
      <c r="E11" s="52"/>
      <c r="F11" s="52"/>
      <c r="G11" s="31"/>
      <c r="H11" s="21"/>
    </row>
    <row r="12" spans="1:8" ht="21" customHeight="1">
      <c r="A12" s="54">
        <v>163157</v>
      </c>
      <c r="B12" s="19"/>
      <c r="C12" s="62"/>
      <c r="D12" s="62"/>
      <c r="E12" s="62"/>
      <c r="F12" s="62"/>
      <c r="G12" s="62"/>
      <c r="H12" s="64"/>
    </row>
    <row r="13" spans="1:8" ht="21" customHeight="1" thickBot="1">
      <c r="A13" s="10"/>
      <c r="B13" s="23"/>
      <c r="C13" s="24"/>
      <c r="D13" s="25"/>
      <c r="E13" s="26"/>
      <c r="F13" s="27"/>
      <c r="G13" s="28"/>
      <c r="H13" s="29"/>
    </row>
    <row r="14" spans="1:8" ht="21" customHeight="1" thickTop="1">
      <c r="A14" s="10"/>
      <c r="B14" s="11" t="s">
        <v>12</v>
      </c>
      <c r="C14" s="53" t="s">
        <v>32</v>
      </c>
      <c r="D14" s="2" t="s">
        <v>30</v>
      </c>
      <c r="E14" s="52">
        <v>1</v>
      </c>
      <c r="F14" s="6">
        <v>41000</v>
      </c>
      <c r="G14" s="31">
        <v>41000</v>
      </c>
      <c r="H14" s="21" t="s">
        <v>31</v>
      </c>
    </row>
    <row r="15" spans="1:8" ht="21" customHeight="1">
      <c r="A15" s="10"/>
      <c r="B15" s="55">
        <f>SUM(G14:G16)</f>
        <v>71803</v>
      </c>
      <c r="C15" s="12" t="s">
        <v>41</v>
      </c>
      <c r="D15" s="2" t="s">
        <v>17</v>
      </c>
      <c r="E15" s="52">
        <v>1</v>
      </c>
      <c r="F15" s="6">
        <v>30803</v>
      </c>
      <c r="G15" s="31">
        <f>SUM(E15*F15)</f>
        <v>30803</v>
      </c>
      <c r="H15" s="21" t="s">
        <v>42</v>
      </c>
    </row>
    <row r="16" spans="1:8" ht="21" customHeight="1">
      <c r="A16" s="10"/>
      <c r="B16" s="16">
        <f>SUM(B15/A9)</f>
        <v>0.4400853165968975</v>
      </c>
      <c r="C16" s="66"/>
      <c r="D16" s="67"/>
      <c r="E16" s="68"/>
      <c r="F16" s="69"/>
      <c r="G16" s="70"/>
      <c r="H16" s="71"/>
    </row>
    <row r="17" spans="1:8" ht="21" customHeight="1">
      <c r="A17" s="10"/>
      <c r="B17" s="16"/>
      <c r="C17" s="6"/>
      <c r="D17" s="2"/>
      <c r="E17" s="32"/>
      <c r="F17" s="33"/>
      <c r="G17" s="34"/>
      <c r="H17" s="7"/>
    </row>
    <row r="18" spans="1:8" ht="21" customHeight="1">
      <c r="A18" s="10"/>
      <c r="B18" s="16"/>
      <c r="C18" s="6"/>
      <c r="D18" s="2"/>
      <c r="E18" s="32"/>
      <c r="F18" s="33"/>
      <c r="G18" s="34"/>
      <c r="H18" s="7"/>
    </row>
    <row r="19" spans="1:8" ht="21" customHeight="1">
      <c r="A19" s="10"/>
      <c r="B19" s="11"/>
      <c r="C19" s="6"/>
      <c r="D19" s="2"/>
      <c r="E19" s="32"/>
      <c r="F19" s="33"/>
      <c r="G19" s="34"/>
      <c r="H19" s="7"/>
    </row>
    <row r="20" spans="1:8" ht="21" customHeight="1">
      <c r="A20" s="10"/>
      <c r="B20" s="16"/>
      <c r="C20" s="35"/>
      <c r="D20" s="36"/>
      <c r="E20" s="37"/>
      <c r="F20" s="38"/>
      <c r="G20" s="34"/>
      <c r="H20" s="39"/>
    </row>
    <row r="21" spans="1:8" ht="21" customHeight="1" thickBot="1">
      <c r="A21" s="40"/>
      <c r="B21" s="41"/>
      <c r="C21" s="42"/>
      <c r="D21" s="43"/>
      <c r="E21" s="44"/>
      <c r="F21" s="45"/>
      <c r="G21" s="46"/>
      <c r="H21" s="47"/>
    </row>
    <row r="22" spans="1:8" ht="19.5">
      <c r="A22" s="48" t="s">
        <v>7</v>
      </c>
      <c r="B22" s="48"/>
      <c r="C22" s="48"/>
      <c r="D22" s="48" t="s">
        <v>8</v>
      </c>
      <c r="E22" s="48"/>
      <c r="F22" s="48"/>
      <c r="G22" s="48"/>
      <c r="H22" s="48" t="s">
        <v>33</v>
      </c>
    </row>
    <row r="23" spans="1:8" ht="19.5">
      <c r="A23" s="65"/>
      <c r="B23" s="65"/>
      <c r="C23" s="65"/>
      <c r="D23" s="65"/>
      <c r="E23" s="65"/>
      <c r="F23" s="65"/>
      <c r="G23" s="65"/>
      <c r="H23" s="65"/>
    </row>
    <row r="24" spans="1:8" ht="19.5">
      <c r="A24" s="65"/>
      <c r="B24" s="65"/>
      <c r="C24" s="65"/>
      <c r="D24" s="65"/>
      <c r="E24" s="65"/>
      <c r="F24" s="65"/>
      <c r="G24" s="65"/>
      <c r="H24" s="65"/>
    </row>
    <row r="26" ht="24" customHeight="1">
      <c r="I26" s="58"/>
    </row>
    <row r="27" ht="24" customHeight="1">
      <c r="I27" s="58"/>
    </row>
  </sheetData>
  <sheetProtection/>
  <mergeCells count="2">
    <mergeCell ref="A1:H1"/>
    <mergeCell ref="A2:H2"/>
  </mergeCells>
  <printOptions horizontalCentered="1"/>
  <pageMargins left="0.15748031496062992" right="0.15748031496062992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陳勇志</dc:creator>
  <cp:keywords/>
  <dc:description/>
  <cp:lastModifiedBy>陳勇志</cp:lastModifiedBy>
  <cp:lastPrinted>2015-11-13T04:02:59Z</cp:lastPrinted>
  <dcterms:created xsi:type="dcterms:W3CDTF">1997-01-14T01:50:29Z</dcterms:created>
  <dcterms:modified xsi:type="dcterms:W3CDTF">2015-11-13T04:03:05Z</dcterms:modified>
  <cp:category/>
  <cp:version/>
  <cp:contentType/>
  <cp:contentStatus/>
</cp:coreProperties>
</file>