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1575" windowWidth="15480" windowHeight="6615" activeTab="0"/>
  </bookViews>
  <sheets>
    <sheet name="各場地開放使用情形" sheetId="1" r:id="rId1"/>
  </sheets>
  <definedNames>
    <definedName name="_xlnm.Print_Area" localSheetId="0">'各場地開放使用情形'!$A$1:$O$47</definedName>
    <definedName name="s">#REF!</definedName>
    <definedName name="scode1">#REF!</definedName>
    <definedName name="scode2">#REF!</definedName>
  </definedNames>
  <calcPr fullCalcOnLoad="1"/>
</workbook>
</file>

<file path=xl/sharedStrings.xml><?xml version="1.0" encoding="utf-8"?>
<sst xmlns="http://schemas.openxmlformats.org/spreadsheetml/2006/main" count="96" uniqueCount="66">
  <si>
    <t>編製機關</t>
  </si>
  <si>
    <t>表　　號</t>
  </si>
  <si>
    <r>
      <t>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類</t>
    </r>
  </si>
  <si>
    <r>
      <t xml:space="preserve">2  </t>
    </r>
    <r>
      <rPr>
        <sz val="10"/>
        <rFont val="標楷體"/>
        <family val="4"/>
      </rPr>
      <t>月</t>
    </r>
  </si>
  <si>
    <t>開放日數</t>
  </si>
  <si>
    <r>
      <t xml:space="preserve">3  </t>
    </r>
    <r>
      <rPr>
        <sz val="10"/>
        <rFont val="標楷體"/>
        <family val="4"/>
      </rPr>
      <t>月</t>
    </r>
  </si>
  <si>
    <t>使用人次</t>
  </si>
  <si>
    <r>
      <t xml:space="preserve">4  </t>
    </r>
    <r>
      <rPr>
        <sz val="10"/>
        <rFont val="標楷體"/>
        <family val="4"/>
      </rPr>
      <t>月</t>
    </r>
  </si>
  <si>
    <r>
      <t xml:space="preserve">5  </t>
    </r>
    <r>
      <rPr>
        <sz val="10"/>
        <rFont val="標楷體"/>
        <family val="4"/>
      </rPr>
      <t>月</t>
    </r>
  </si>
  <si>
    <r>
      <t xml:space="preserve">6  </t>
    </r>
    <r>
      <rPr>
        <sz val="10"/>
        <rFont val="標楷體"/>
        <family val="4"/>
      </rPr>
      <t>月</t>
    </r>
  </si>
  <si>
    <r>
      <t xml:space="preserve">7  </t>
    </r>
    <r>
      <rPr>
        <sz val="10"/>
        <rFont val="標楷體"/>
        <family val="4"/>
      </rPr>
      <t>月</t>
    </r>
  </si>
  <si>
    <r>
      <t xml:space="preserve">8  </t>
    </r>
    <r>
      <rPr>
        <sz val="10"/>
        <rFont val="標楷體"/>
        <family val="4"/>
      </rPr>
      <t>月</t>
    </r>
  </si>
  <si>
    <r>
      <t xml:space="preserve">9  </t>
    </r>
    <r>
      <rPr>
        <sz val="10"/>
        <rFont val="標楷體"/>
        <family val="4"/>
      </rPr>
      <t>月</t>
    </r>
  </si>
  <si>
    <r>
      <t xml:space="preserve">10  </t>
    </r>
    <r>
      <rPr>
        <sz val="10"/>
        <rFont val="標楷體"/>
        <family val="4"/>
      </rPr>
      <t>月</t>
    </r>
  </si>
  <si>
    <r>
      <t xml:space="preserve">11  </t>
    </r>
    <r>
      <rPr>
        <sz val="10"/>
        <rFont val="標楷體"/>
        <family val="4"/>
      </rPr>
      <t>月</t>
    </r>
  </si>
  <si>
    <r>
      <t xml:space="preserve">12  </t>
    </r>
    <r>
      <rPr>
        <sz val="10"/>
        <rFont val="標楷體"/>
        <family val="4"/>
      </rPr>
      <t>月</t>
    </r>
  </si>
  <si>
    <t>填表</t>
  </si>
  <si>
    <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報</t>
    </r>
  </si>
  <si>
    <t>總計</t>
  </si>
  <si>
    <r>
      <t xml:space="preserve">1  </t>
    </r>
    <r>
      <rPr>
        <sz val="10"/>
        <rFont val="標楷體"/>
        <family val="4"/>
      </rPr>
      <t>月</t>
    </r>
  </si>
  <si>
    <t>大湖山莊
運動公園</t>
  </si>
  <si>
    <t>運動中心</t>
  </si>
  <si>
    <t>臺北市政府體育局</t>
  </si>
  <si>
    <r>
      <t>次月</t>
    </r>
    <r>
      <rPr>
        <sz val="10"/>
        <rFont val="Times New Roman"/>
        <family val="1"/>
      </rPr>
      <t>15</t>
    </r>
    <r>
      <rPr>
        <sz val="10"/>
        <rFont val="標楷體"/>
        <family val="4"/>
      </rPr>
      <t>日前編報</t>
    </r>
  </si>
  <si>
    <t>三、分類標準：</t>
  </si>
  <si>
    <t>五、資料蒐集方法及編製程序：</t>
  </si>
  <si>
    <r>
      <t>二、統計標準時間：</t>
    </r>
    <r>
      <rPr>
        <sz val="12"/>
        <rFont val="標楷體"/>
        <family val="4"/>
      </rPr>
      <t>以全月之資料為準。</t>
    </r>
  </si>
  <si>
    <r>
      <t>四、統計科目定義：</t>
    </r>
    <r>
      <rPr>
        <sz val="12"/>
        <rFont val="標楷體"/>
        <family val="4"/>
      </rPr>
      <t>略</t>
    </r>
  </si>
  <si>
    <t xml:space="preserve">     審核</t>
  </si>
  <si>
    <t xml:space="preserve">    機關長官</t>
  </si>
  <si>
    <t xml:space="preserve">         主辦業務人員</t>
  </si>
  <si>
    <t xml:space="preserve">         主辦統計人員</t>
  </si>
  <si>
    <r>
      <t>編製日期：</t>
    </r>
  </si>
  <si>
    <t>1960-04-01</t>
  </si>
  <si>
    <r>
      <t>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計</t>
    </r>
  </si>
  <si>
    <t>臺  北
體育館</t>
  </si>
  <si>
    <t>臺  北
田徑場</t>
  </si>
  <si>
    <t>新  生
棒球場</t>
  </si>
  <si>
    <t>青  年
棒球場</t>
  </si>
  <si>
    <t>新生橋下
運 動 場</t>
  </si>
  <si>
    <t>天    母
運動公園</t>
  </si>
  <si>
    <t>華中橋下
運 動 場</t>
  </si>
  <si>
    <t>南港極限
運 動 場</t>
  </si>
  <si>
    <t>景  美
游泳池</t>
  </si>
  <si>
    <t>河    濱
運動公園</t>
  </si>
  <si>
    <t>　　　　  2.總計欄之開放日數係各場館開放日數之平均。</t>
  </si>
  <si>
    <r>
      <t>一、統計範圍及對象：</t>
    </r>
    <r>
      <rPr>
        <sz val="12"/>
        <rFont val="標楷體"/>
        <family val="4"/>
      </rPr>
      <t>本局及所轄場地均為統計對象。</t>
    </r>
  </si>
  <si>
    <t>（一）按場地別分類。</t>
  </si>
  <si>
    <t>（二）按使用人次、開放日數分類。</t>
  </si>
  <si>
    <t>本局綜合企劃科依據運動設施科、運動產業科所提供之相關資料整理彙編。</t>
  </si>
  <si>
    <r>
      <t>項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目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別</t>
    </r>
  </si>
  <si>
    <t xml:space="preserve"> 臺北市政府體育局各場地開放使用情形編製說明</t>
  </si>
  <si>
    <t>資料來源：本局綜合企劃科</t>
  </si>
  <si>
    <t>單位：人次；日</t>
  </si>
  <si>
    <r>
      <t>六、編送對象：</t>
    </r>
    <r>
      <rPr>
        <sz val="12"/>
        <rFont val="標楷體"/>
        <family val="4"/>
      </rPr>
      <t>本表一式3份，1份送本府主計處，1份送本局會計室，1份自存。</t>
    </r>
  </si>
  <si>
    <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本表一式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份，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份送本局會計室，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</t>
    </r>
  </si>
  <si>
    <t>102.03.11北市主公統字第10230290900號函增訂</t>
  </si>
  <si>
    <t>臺北市政府體育局各場地開放使用情形</t>
  </si>
  <si>
    <t xml:space="preserve"> 場地整修 </t>
  </si>
  <si>
    <t>休池</t>
  </si>
  <si>
    <t xml:space="preserve"> - </t>
  </si>
  <si>
    <t>-</t>
  </si>
  <si>
    <t>不開放外借</t>
  </si>
  <si>
    <t>休池</t>
  </si>
  <si>
    <t>休池</t>
  </si>
  <si>
    <r>
      <t xml:space="preserve">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年12月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</si>
</sst>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\ 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9"/>
      <name val="細明體"/>
      <family val="3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標楷體"/>
      <family val="4"/>
    </font>
    <font>
      <b/>
      <sz val="14"/>
      <name val="標楷體"/>
      <family val="4"/>
    </font>
    <font>
      <sz val="10"/>
      <color indexed="8"/>
      <name val="Times New Roman"/>
      <family val="1"/>
    </font>
    <font>
      <sz val="10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center"/>
      <protection/>
    </xf>
    <xf numFmtId="0" fontId="3" fillId="0" borderId="10" xfId="38" applyNumberFormat="1" applyFont="1" applyFill="1" applyBorder="1" applyAlignment="1" applyProtection="1">
      <alignment vertical="center"/>
      <protection/>
    </xf>
    <xf numFmtId="0" fontId="6" fillId="0" borderId="0" xfId="38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/>
      <protection/>
    </xf>
    <xf numFmtId="0" fontId="9" fillId="0" borderId="11" xfId="38" applyNumberFormat="1" applyFont="1" applyFill="1" applyBorder="1" applyAlignment="1" applyProtection="1">
      <alignment horizontal="center" vertical="center" wrapText="1"/>
      <protection/>
    </xf>
    <xf numFmtId="41" fontId="3" fillId="0" borderId="0" xfId="38" applyNumberFormat="1" applyFont="1" applyFill="1" applyBorder="1" applyAlignment="1" applyProtection="1">
      <alignment vertical="center"/>
      <protection/>
    </xf>
    <xf numFmtId="0" fontId="9" fillId="0" borderId="12" xfId="38" applyFont="1" applyFill="1" applyBorder="1" applyAlignment="1">
      <alignment horizontal="center" vertical="center"/>
      <protection/>
    </xf>
    <xf numFmtId="0" fontId="9" fillId="0" borderId="12" xfId="38" applyFont="1" applyFill="1" applyBorder="1" applyAlignment="1">
      <alignment horizontal="center" vertical="center" wrapText="1"/>
      <protection/>
    </xf>
    <xf numFmtId="0" fontId="9" fillId="0" borderId="10" xfId="38" applyFont="1" applyFill="1" applyBorder="1" applyAlignment="1">
      <alignment horizontal="left" vertical="center"/>
      <protection/>
    </xf>
    <xf numFmtId="0" fontId="9" fillId="0" borderId="11" xfId="39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3" fillId="0" borderId="0" xfId="38" applyFont="1" applyFill="1" applyAlignment="1">
      <alignment horizontal="left" vertical="center"/>
      <protection/>
    </xf>
    <xf numFmtId="0" fontId="9" fillId="0" borderId="0" xfId="38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38" applyFont="1" applyFill="1" applyAlignment="1">
      <alignment horizontal="center" vertical="center"/>
      <protection/>
    </xf>
    <xf numFmtId="43" fontId="3" fillId="0" borderId="0" xfId="38" applyNumberFormat="1" applyFont="1" applyFill="1" applyBorder="1" applyAlignment="1" applyProtection="1">
      <alignment vertical="center"/>
      <protection/>
    </xf>
    <xf numFmtId="0" fontId="9" fillId="0" borderId="0" xfId="38" applyNumberFormat="1" applyFont="1" applyFill="1" applyBorder="1" applyAlignment="1" applyProtection="1">
      <alignment horizontal="left" vertical="center"/>
      <protection/>
    </xf>
    <xf numFmtId="41" fontId="3" fillId="0" borderId="0" xfId="38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6" fillId="0" borderId="0" xfId="39" applyFont="1" applyAlignment="1">
      <alignment horizontal="left" vertical="center" indent="2"/>
      <protection/>
    </xf>
    <xf numFmtId="0" fontId="14" fillId="0" borderId="0" xfId="39" applyFont="1" applyAlignment="1">
      <alignment horizontal="left" vertical="center" indent="2"/>
      <protection/>
    </xf>
    <xf numFmtId="0" fontId="15" fillId="0" borderId="0" xfId="39" applyFont="1" applyAlignment="1">
      <alignment horizontal="left" vertical="center" indent="2"/>
      <protection/>
    </xf>
    <xf numFmtId="0" fontId="7" fillId="0" borderId="0" xfId="39" applyFont="1" applyAlignment="1">
      <alignment horizontal="left" vertical="center" indent="2"/>
      <protection/>
    </xf>
    <xf numFmtId="0" fontId="13" fillId="0" borderId="0" xfId="39" applyFont="1" applyAlignment="1">
      <alignment horizontal="left" vertical="center" indent="4"/>
      <protection/>
    </xf>
    <xf numFmtId="0" fontId="7" fillId="0" borderId="0" xfId="39" applyFont="1" applyAlignment="1">
      <alignment horizontal="left" vertical="center" indent="4"/>
      <protection/>
    </xf>
    <xf numFmtId="0" fontId="9" fillId="0" borderId="0" xfId="38" applyFont="1" applyFill="1" applyAlignment="1">
      <alignment vertical="center"/>
      <protection/>
    </xf>
    <xf numFmtId="0" fontId="9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11" xfId="38" applyNumberFormat="1" applyFont="1" applyFill="1" applyBorder="1" applyAlignment="1" applyProtection="1">
      <alignment vertical="center"/>
      <protection/>
    </xf>
    <xf numFmtId="0" fontId="3" fillId="0" borderId="11" xfId="38" applyNumberFormat="1" applyFont="1" applyFill="1" applyBorder="1" applyAlignment="1" applyProtection="1">
      <alignment horizontal="right" vertical="center"/>
      <protection/>
    </xf>
    <xf numFmtId="0" fontId="9" fillId="0" borderId="11" xfId="38" applyNumberFormat="1" applyFont="1" applyFill="1" applyBorder="1" applyAlignment="1" applyProtection="1">
      <alignment horizontal="right"/>
      <protection/>
    </xf>
    <xf numFmtId="0" fontId="9" fillId="0" borderId="11" xfId="38" applyNumberFormat="1" applyFont="1" applyFill="1" applyBorder="1" applyAlignment="1" applyProtection="1">
      <alignment horizontal="left" vertical="center" wrapText="1"/>
      <protection/>
    </xf>
    <xf numFmtId="0" fontId="9" fillId="0" borderId="11" xfId="39" applyFont="1" applyFill="1" applyBorder="1" applyAlignment="1">
      <alignment horizontal="center" vertical="center"/>
      <protection/>
    </xf>
    <xf numFmtId="41" fontId="3" fillId="0" borderId="11" xfId="0" applyNumberFormat="1" applyFont="1" applyFill="1" applyBorder="1" applyAlignment="1">
      <alignment horizontal="right" vertical="center" wrapText="1"/>
    </xf>
    <xf numFmtId="41" fontId="8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38" applyNumberFormat="1" applyFont="1" applyFill="1" applyBorder="1" applyAlignment="1" applyProtection="1">
      <alignment horizontal="left" vertical="center" wrapText="1"/>
      <protection/>
    </xf>
    <xf numFmtId="41" fontId="3" fillId="0" borderId="11" xfId="38" applyNumberFormat="1" applyFont="1" applyFill="1" applyBorder="1" applyAlignment="1" applyProtection="1">
      <alignment horizontal="right" vertical="center" wrapText="1"/>
      <protection/>
    </xf>
    <xf numFmtId="41" fontId="3" fillId="0" borderId="11" xfId="38" applyNumberFormat="1" applyFont="1" applyFill="1" applyBorder="1" applyAlignment="1" applyProtection="1">
      <alignment horizontal="right" vertical="center" wrapText="1" shrinkToFit="1"/>
      <protection/>
    </xf>
    <xf numFmtId="41" fontId="12" fillId="0" borderId="11" xfId="38" applyNumberFormat="1" applyFont="1" applyFill="1" applyBorder="1" applyAlignment="1" applyProtection="1">
      <alignment vertical="center" wrapText="1"/>
      <protection/>
    </xf>
    <xf numFmtId="41" fontId="11" fillId="0" borderId="11" xfId="0" applyNumberFormat="1" applyFont="1" applyFill="1" applyBorder="1" applyAlignment="1">
      <alignment horizontal="right" vertical="center" wrapText="1"/>
    </xf>
    <xf numFmtId="41" fontId="12" fillId="0" borderId="11" xfId="38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41" fontId="12" fillId="0" borderId="11" xfId="38" applyNumberFormat="1" applyFont="1" applyFill="1" applyBorder="1" applyAlignment="1" applyProtection="1">
      <alignment horizontal="left" vertical="center" wrapText="1"/>
      <protection/>
    </xf>
    <xf numFmtId="0" fontId="10" fillId="0" borderId="0" xfId="39" applyFont="1" applyAlignment="1">
      <alignment horizontal="left" vertical="center" indent="2"/>
      <protection/>
    </xf>
    <xf numFmtId="0" fontId="6" fillId="0" borderId="0" xfId="39" applyFont="1" applyAlignment="1">
      <alignment horizontal="left" vertical="center" indent="2"/>
      <protection/>
    </xf>
    <xf numFmtId="0" fontId="9" fillId="0" borderId="12" xfId="38" applyFont="1" applyFill="1" applyBorder="1" applyAlignment="1">
      <alignment horizontal="center" vertical="center"/>
      <protection/>
    </xf>
    <xf numFmtId="0" fontId="3" fillId="0" borderId="13" xfId="38" applyFont="1" applyFill="1" applyBorder="1" applyAlignment="1">
      <alignment horizontal="center" vertical="center"/>
      <protection/>
    </xf>
    <xf numFmtId="49" fontId="9" fillId="0" borderId="12" xfId="38" applyNumberFormat="1" applyFont="1" applyFill="1" applyBorder="1" applyAlignment="1">
      <alignment horizontal="distributed" vertical="center"/>
      <protection/>
    </xf>
    <xf numFmtId="49" fontId="9" fillId="0" borderId="13" xfId="39" applyNumberFormat="1" applyFont="1" applyFill="1" applyBorder="1" applyAlignment="1">
      <alignment horizontal="distributed" vertical="center"/>
      <protection/>
    </xf>
    <xf numFmtId="0" fontId="3" fillId="0" borderId="11" xfId="38" applyFont="1" applyFill="1" applyBorder="1" applyAlignment="1">
      <alignment horizontal="center" wrapText="1"/>
      <protection/>
    </xf>
    <xf numFmtId="0" fontId="9" fillId="0" borderId="11" xfId="39" applyFont="1" applyFill="1" applyBorder="1" applyAlignment="1">
      <alignment horizontal="center" vertical="center" wrapText="1"/>
      <protection/>
    </xf>
    <xf numFmtId="0" fontId="3" fillId="0" borderId="11" xfId="39" applyFont="1" applyFill="1" applyBorder="1" applyAlignment="1">
      <alignment horizontal="center" vertical="center" wrapText="1"/>
      <protection/>
    </xf>
    <xf numFmtId="0" fontId="10" fillId="0" borderId="11" xfId="39" applyFont="1" applyFill="1" applyBorder="1" applyAlignment="1">
      <alignment horizontal="center" vertical="center"/>
      <protection/>
    </xf>
    <xf numFmtId="0" fontId="6" fillId="0" borderId="11" xfId="39" applyFont="1" applyFill="1" applyBorder="1" applyAlignment="1">
      <alignment horizontal="center" vertical="center"/>
      <protection/>
    </xf>
    <xf numFmtId="0" fontId="7" fillId="0" borderId="11" xfId="39" applyFont="1" applyFill="1" applyBorder="1" applyAlignment="1">
      <alignment vertical="center"/>
      <protection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9" fillId="34" borderId="12" xfId="38" applyFont="1" applyFill="1" applyBorder="1" applyAlignment="1">
      <alignment horizontal="center" vertical="center"/>
      <protection/>
    </xf>
    <xf numFmtId="0" fontId="3" fillId="34" borderId="13" xfId="38" applyFont="1" applyFill="1" applyBorder="1" applyAlignment="1">
      <alignment horizontal="center" vertical="center"/>
      <protection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90圖書館" xfId="38"/>
    <cellStyle name="一般_體育處1" xfId="39"/>
    <cellStyle name="Comma" xfId="40"/>
    <cellStyle name="千分位 2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壞_0122-勞工局方案報表程式v3" xfId="69"/>
    <cellStyle name="壞_1341-01-01臺北市職業訓練人數－概況" xfId="70"/>
    <cellStyle name="壞_1341-01-02臺北市職業訓練人數－年齡及教育程度別" xfId="71"/>
    <cellStyle name="壞_1350-01-01臺北市工人團體概況表" xfId="72"/>
    <cellStyle name="壞_1350-01-02臺北市工人團體動態表" xfId="73"/>
    <cellStyle name="壞_1383-02-01臺北市各業(類)工人因公傷人數" xfId="74"/>
    <cellStyle name="壞_1384-01-01臺北市事業單位勞工檢查-按行政區分" xfId="75"/>
    <cellStyle name="壞_勞工局方案報表程式(修改前)" xfId="76"/>
    <cellStyle name="壞_增刪修訂公務統計報表程式登記表" xfId="77"/>
    <cellStyle name="警告文字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10.00390625" defaultRowHeight="16.5"/>
  <cols>
    <col min="1" max="1" width="6.00390625" style="4" customWidth="1"/>
    <col min="2" max="2" width="8.375" style="4" customWidth="1"/>
    <col min="3" max="3" width="10.75390625" style="4" customWidth="1"/>
    <col min="4" max="4" width="8.75390625" style="4" customWidth="1"/>
    <col min="5" max="5" width="8.875" style="4" customWidth="1"/>
    <col min="6" max="9" width="8.375" style="4" customWidth="1"/>
    <col min="10" max="10" width="8.625" style="4" customWidth="1"/>
    <col min="11" max="11" width="10.875" style="4" customWidth="1"/>
    <col min="12" max="12" width="8.00390625" style="4" customWidth="1"/>
    <col min="13" max="13" width="8.25390625" style="4" customWidth="1"/>
    <col min="14" max="14" width="8.625" style="4" customWidth="1"/>
    <col min="15" max="15" width="10.625" style="4" customWidth="1"/>
    <col min="16" max="16384" width="10.00390625" style="4" customWidth="1"/>
  </cols>
  <sheetData>
    <row r="1" spans="1:15" s="1" customFormat="1" ht="18" customHeight="1">
      <c r="A1" s="48" t="s">
        <v>2</v>
      </c>
      <c r="B1" s="49"/>
      <c r="M1" s="7" t="s">
        <v>0</v>
      </c>
      <c r="N1" s="48" t="s">
        <v>22</v>
      </c>
      <c r="O1" s="49"/>
    </row>
    <row r="2" spans="1:15" s="1" customFormat="1" ht="18" customHeight="1">
      <c r="A2" s="60" t="s">
        <v>17</v>
      </c>
      <c r="B2" s="61"/>
      <c r="C2" s="9" t="s">
        <v>23</v>
      </c>
      <c r="D2" s="2"/>
      <c r="E2" s="2"/>
      <c r="F2" s="2"/>
      <c r="G2" s="2"/>
      <c r="H2" s="2"/>
      <c r="L2" s="28" t="s">
        <v>56</v>
      </c>
      <c r="M2" s="8" t="s">
        <v>1</v>
      </c>
      <c r="N2" s="50" t="s">
        <v>33</v>
      </c>
      <c r="O2" s="51"/>
    </row>
    <row r="3" spans="1:15" s="3" customFormat="1" ht="19.5" customHeight="1">
      <c r="A3" s="55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s="1" customFormat="1" ht="16.5" customHeight="1">
      <c r="A4" s="29"/>
      <c r="B4" s="29"/>
      <c r="C4" s="52" t="s">
        <v>65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30"/>
      <c r="O4" s="31" t="s">
        <v>53</v>
      </c>
    </row>
    <row r="5" spans="1:15" s="1" customFormat="1" ht="41.25" customHeight="1">
      <c r="A5" s="53" t="s">
        <v>50</v>
      </c>
      <c r="B5" s="54"/>
      <c r="C5" s="10" t="s">
        <v>34</v>
      </c>
      <c r="D5" s="10" t="s">
        <v>35</v>
      </c>
      <c r="E5" s="10" t="s">
        <v>36</v>
      </c>
      <c r="F5" s="10" t="s">
        <v>37</v>
      </c>
      <c r="G5" s="10" t="s">
        <v>38</v>
      </c>
      <c r="H5" s="10" t="s">
        <v>39</v>
      </c>
      <c r="I5" s="5" t="s">
        <v>20</v>
      </c>
      <c r="J5" s="5" t="s">
        <v>40</v>
      </c>
      <c r="K5" s="5" t="s">
        <v>41</v>
      </c>
      <c r="L5" s="5" t="s">
        <v>42</v>
      </c>
      <c r="M5" s="10" t="s">
        <v>43</v>
      </c>
      <c r="N5" s="10" t="s">
        <v>44</v>
      </c>
      <c r="O5" s="10" t="s">
        <v>21</v>
      </c>
    </row>
    <row r="6" spans="1:16" s="1" customFormat="1" ht="14.25" customHeight="1">
      <c r="A6" s="32" t="s">
        <v>18</v>
      </c>
      <c r="B6" s="33" t="s">
        <v>6</v>
      </c>
      <c r="C6" s="34">
        <f>SUM(C8,C10,C12,C14,C16,C18,C20,C22,C24,C26,C28,C30)</f>
        <v>15830097</v>
      </c>
      <c r="D6" s="34">
        <f>SUM(D8,D10,D12,D14,D16,D18,D20,D22,D24,D26,D28,D30)</f>
        <v>683392</v>
      </c>
      <c r="E6" s="34">
        <f aca="true" t="shared" si="0" ref="E6:O7">SUM(E8,E10,E12,E14,E16,E18,E20,E22,E24,E26,E28,E30)</f>
        <v>935474</v>
      </c>
      <c r="F6" s="34">
        <f t="shared" si="0"/>
        <v>29591</v>
      </c>
      <c r="G6" s="34">
        <f t="shared" si="0"/>
        <v>53807</v>
      </c>
      <c r="H6" s="34">
        <f>SUM(H8,H10,H12,H14,H16,H18,H20,H22,H24,H26,H28,H30)</f>
        <v>49622</v>
      </c>
      <c r="I6" s="34">
        <f t="shared" si="0"/>
        <v>1620</v>
      </c>
      <c r="J6" s="34">
        <f t="shared" si="0"/>
        <v>750511</v>
      </c>
      <c r="K6" s="34">
        <f t="shared" si="0"/>
        <v>7921</v>
      </c>
      <c r="L6" s="34">
        <f>SUM(L8,L10,L12,L14,L16,L18,L20,L22,L24,L26,L28,L30)</f>
        <v>17904</v>
      </c>
      <c r="M6" s="34">
        <f>SUM(M8,M10,M12,M14,M16,M18,M20,M22,M24,M26,M28,M30)</f>
        <v>16809</v>
      </c>
      <c r="N6" s="35">
        <f t="shared" si="0"/>
        <v>1099752</v>
      </c>
      <c r="O6" s="36">
        <f t="shared" si="0"/>
        <v>12183694</v>
      </c>
      <c r="P6" s="6"/>
    </row>
    <row r="7" spans="1:16" s="1" customFormat="1" ht="14.25" customHeight="1">
      <c r="A7" s="37"/>
      <c r="B7" s="33" t="s">
        <v>4</v>
      </c>
      <c r="C7" s="34">
        <f>SUM(C9,C11,C13,C15,C17,C19,C21,C23,C25,C27,C29,C31)</f>
        <v>333</v>
      </c>
      <c r="D7" s="34">
        <f>SUM(D9,D11,D13,D15,D17,D19,D21,D23,D25,D27,D29,D31)</f>
        <v>362</v>
      </c>
      <c r="E7" s="34">
        <f t="shared" si="0"/>
        <v>365</v>
      </c>
      <c r="F7" s="34">
        <f t="shared" si="0"/>
        <v>365</v>
      </c>
      <c r="G7" s="34">
        <f t="shared" si="0"/>
        <v>365</v>
      </c>
      <c r="H7" s="34">
        <f t="shared" si="0"/>
        <v>365</v>
      </c>
      <c r="I7" s="34">
        <f t="shared" si="0"/>
        <v>365</v>
      </c>
      <c r="J7" s="34">
        <f t="shared" si="0"/>
        <v>365</v>
      </c>
      <c r="K7" s="34">
        <f t="shared" si="0"/>
        <v>244</v>
      </c>
      <c r="L7" s="34">
        <f>SUM(L9,L11,L13,L15,L17,L19,L21,L23,L25,L27,L29,L31)</f>
        <v>337</v>
      </c>
      <c r="M7" s="34">
        <f>SUM(M9,M11,M13,M15,M17,M19,M21,M23,M25,M27,M29,M31)</f>
        <v>164</v>
      </c>
      <c r="N7" s="34">
        <f>SUM(N9,N11,N13,N15,N17,N19,N21,N23,N25,N27,N29,N31)</f>
        <v>365</v>
      </c>
      <c r="O7" s="34">
        <f t="shared" si="0"/>
        <v>363</v>
      </c>
      <c r="P7" s="6"/>
    </row>
    <row r="8" spans="1:16" s="1" customFormat="1" ht="14.25" customHeight="1">
      <c r="A8" s="38" t="s">
        <v>19</v>
      </c>
      <c r="B8" s="33" t="s">
        <v>6</v>
      </c>
      <c r="C8" s="34">
        <f>SUM(D8:O8)</f>
        <v>1245500</v>
      </c>
      <c r="D8" s="39">
        <v>78814</v>
      </c>
      <c r="E8" s="39">
        <v>91845</v>
      </c>
      <c r="F8" s="39">
        <v>1105</v>
      </c>
      <c r="G8" s="39">
        <v>1170</v>
      </c>
      <c r="H8" s="40">
        <v>1500</v>
      </c>
      <c r="I8" s="39">
        <v>150</v>
      </c>
      <c r="J8" s="39">
        <v>63688</v>
      </c>
      <c r="K8" s="41" t="s">
        <v>58</v>
      </c>
      <c r="L8" s="42">
        <v>952</v>
      </c>
      <c r="M8" s="43" t="s">
        <v>59</v>
      </c>
      <c r="N8" s="34">
        <v>81597</v>
      </c>
      <c r="O8" s="34">
        <v>924679</v>
      </c>
      <c r="P8" s="19"/>
    </row>
    <row r="9" spans="1:15" s="1" customFormat="1" ht="14.25" customHeight="1">
      <c r="A9" s="37"/>
      <c r="B9" s="33" t="s">
        <v>4</v>
      </c>
      <c r="C9" s="34">
        <f>ROUND(AVERAGE(D9,E9,F9,G9,H9,I9,J9,L9,N9,O9),0)</f>
        <v>31</v>
      </c>
      <c r="D9" s="39">
        <v>31</v>
      </c>
      <c r="E9" s="39">
        <v>31</v>
      </c>
      <c r="F9" s="39">
        <v>31</v>
      </c>
      <c r="G9" s="39">
        <v>31</v>
      </c>
      <c r="H9" s="39">
        <v>31</v>
      </c>
      <c r="I9" s="39">
        <v>31</v>
      </c>
      <c r="J9" s="39">
        <v>31</v>
      </c>
      <c r="K9" s="39" t="s">
        <v>60</v>
      </c>
      <c r="L9" s="42">
        <v>31</v>
      </c>
      <c r="M9" s="39">
        <v>0</v>
      </c>
      <c r="N9" s="34">
        <v>31</v>
      </c>
      <c r="O9" s="34">
        <v>31</v>
      </c>
    </row>
    <row r="10" spans="1:16" s="1" customFormat="1" ht="14.25" customHeight="1">
      <c r="A10" s="38" t="s">
        <v>3</v>
      </c>
      <c r="B10" s="33" t="s">
        <v>6</v>
      </c>
      <c r="C10" s="34">
        <f>SUM(D10:O10)</f>
        <v>1020611</v>
      </c>
      <c r="D10" s="39">
        <v>60523</v>
      </c>
      <c r="E10" s="39">
        <v>75269</v>
      </c>
      <c r="F10" s="39">
        <v>1551</v>
      </c>
      <c r="G10" s="39">
        <v>734</v>
      </c>
      <c r="H10" s="40">
        <v>1236</v>
      </c>
      <c r="I10" s="39">
        <v>50</v>
      </c>
      <c r="J10" s="39">
        <v>64125</v>
      </c>
      <c r="K10" s="41" t="s">
        <v>58</v>
      </c>
      <c r="L10" s="42">
        <v>1029</v>
      </c>
      <c r="M10" s="43" t="s">
        <v>59</v>
      </c>
      <c r="N10" s="34">
        <v>69812</v>
      </c>
      <c r="O10" s="34">
        <v>746282</v>
      </c>
      <c r="P10" s="6"/>
    </row>
    <row r="11" spans="1:17" s="1" customFormat="1" ht="14.25" customHeight="1">
      <c r="A11" s="37"/>
      <c r="B11" s="33" t="s">
        <v>4</v>
      </c>
      <c r="C11" s="34">
        <f>ROUND(AVERAGE(D11,E11,F11,G11,H11,I11,J11,L11,N11,O11),0)</f>
        <v>27</v>
      </c>
      <c r="D11" s="39">
        <v>25</v>
      </c>
      <c r="E11" s="39">
        <v>28</v>
      </c>
      <c r="F11" s="39">
        <v>28</v>
      </c>
      <c r="G11" s="39">
        <v>28</v>
      </c>
      <c r="H11" s="39">
        <v>28</v>
      </c>
      <c r="I11" s="39">
        <v>28</v>
      </c>
      <c r="J11" s="39">
        <v>28</v>
      </c>
      <c r="K11" s="39">
        <v>0</v>
      </c>
      <c r="L11" s="42">
        <v>24</v>
      </c>
      <c r="M11" s="39">
        <v>0</v>
      </c>
      <c r="N11" s="34">
        <v>28</v>
      </c>
      <c r="O11" s="34">
        <v>26</v>
      </c>
      <c r="P11" s="6"/>
      <c r="Q11" s="17"/>
    </row>
    <row r="12" spans="1:15" s="1" customFormat="1" ht="14.25" customHeight="1">
      <c r="A12" s="38" t="s">
        <v>5</v>
      </c>
      <c r="B12" s="33" t="s">
        <v>6</v>
      </c>
      <c r="C12" s="34">
        <f>SUM(D12:O12)</f>
        <v>1282516</v>
      </c>
      <c r="D12" s="39">
        <v>17851</v>
      </c>
      <c r="E12" s="39">
        <v>95723</v>
      </c>
      <c r="F12" s="39">
        <v>4321</v>
      </c>
      <c r="G12" s="39">
        <v>3917</v>
      </c>
      <c r="H12" s="40">
        <v>4515</v>
      </c>
      <c r="I12" s="34">
        <v>100</v>
      </c>
      <c r="J12" s="34">
        <v>57074</v>
      </c>
      <c r="K12" s="39">
        <v>793</v>
      </c>
      <c r="L12" s="34">
        <v>1126</v>
      </c>
      <c r="M12" s="43" t="s">
        <v>59</v>
      </c>
      <c r="N12" s="34">
        <v>115326</v>
      </c>
      <c r="O12" s="34">
        <v>981770</v>
      </c>
    </row>
    <row r="13" spans="1:15" s="1" customFormat="1" ht="14.25" customHeight="1">
      <c r="A13" s="37"/>
      <c r="B13" s="33" t="s">
        <v>4</v>
      </c>
      <c r="C13" s="34">
        <f>ROUND(AVERAGE(D13,E13,F13,G13,H13,I13,J13,L13,N13,O13),0)</f>
        <v>31</v>
      </c>
      <c r="D13" s="39">
        <v>31</v>
      </c>
      <c r="E13" s="39">
        <v>31</v>
      </c>
      <c r="F13" s="39">
        <v>31</v>
      </c>
      <c r="G13" s="39">
        <v>31</v>
      </c>
      <c r="H13" s="39">
        <v>31</v>
      </c>
      <c r="I13" s="39">
        <v>31</v>
      </c>
      <c r="J13" s="39">
        <v>31</v>
      </c>
      <c r="K13" s="39">
        <v>31</v>
      </c>
      <c r="L13" s="39">
        <v>31</v>
      </c>
      <c r="M13" s="39">
        <v>0</v>
      </c>
      <c r="N13" s="34">
        <v>31</v>
      </c>
      <c r="O13" s="34">
        <v>31</v>
      </c>
    </row>
    <row r="14" spans="1:15" s="1" customFormat="1" ht="14.25" customHeight="1">
      <c r="A14" s="38" t="s">
        <v>7</v>
      </c>
      <c r="B14" s="33" t="s">
        <v>6</v>
      </c>
      <c r="C14" s="34">
        <f>SUM(D14:O14)</f>
        <v>1347395</v>
      </c>
      <c r="D14" s="39">
        <v>70615</v>
      </c>
      <c r="E14" s="39">
        <v>84665</v>
      </c>
      <c r="F14" s="39">
        <v>2515</v>
      </c>
      <c r="G14" s="39">
        <v>5375</v>
      </c>
      <c r="H14" s="40">
        <v>4620</v>
      </c>
      <c r="I14" s="39">
        <v>80</v>
      </c>
      <c r="J14" s="39">
        <v>112800</v>
      </c>
      <c r="K14" s="39">
        <v>360</v>
      </c>
      <c r="L14" s="42">
        <v>846</v>
      </c>
      <c r="M14" s="43" t="s">
        <v>59</v>
      </c>
      <c r="N14" s="34">
        <v>67909</v>
      </c>
      <c r="O14" s="34">
        <v>997610</v>
      </c>
    </row>
    <row r="15" spans="1:15" s="1" customFormat="1" ht="14.25" customHeight="1">
      <c r="A15" s="37"/>
      <c r="B15" s="33" t="s">
        <v>4</v>
      </c>
      <c r="C15" s="34">
        <f>ROUND(AVERAGE(D15,E15,F15,G15,H15,I15,J15,L15,N15,O15),0)</f>
        <v>30</v>
      </c>
      <c r="D15" s="39">
        <v>30</v>
      </c>
      <c r="E15" s="39">
        <v>30</v>
      </c>
      <c r="F15" s="39">
        <v>30</v>
      </c>
      <c r="G15" s="39">
        <v>30</v>
      </c>
      <c r="H15" s="39">
        <v>30</v>
      </c>
      <c r="I15" s="39">
        <v>30</v>
      </c>
      <c r="J15" s="39">
        <v>30</v>
      </c>
      <c r="K15" s="39">
        <v>30</v>
      </c>
      <c r="L15" s="39">
        <v>30</v>
      </c>
      <c r="M15" s="39">
        <v>0</v>
      </c>
      <c r="N15" s="34">
        <v>30</v>
      </c>
      <c r="O15" s="34">
        <v>30</v>
      </c>
    </row>
    <row r="16" spans="1:15" s="1" customFormat="1" ht="14.25" customHeight="1">
      <c r="A16" s="38" t="s">
        <v>8</v>
      </c>
      <c r="B16" s="33" t="s">
        <v>6</v>
      </c>
      <c r="C16" s="34">
        <f>SUM(D16:O16)</f>
        <v>1419636</v>
      </c>
      <c r="D16" s="39">
        <v>73702</v>
      </c>
      <c r="E16" s="39">
        <v>92906</v>
      </c>
      <c r="F16" s="39">
        <v>1581</v>
      </c>
      <c r="G16" s="39">
        <v>9876</v>
      </c>
      <c r="H16" s="40">
        <v>4731</v>
      </c>
      <c r="I16" s="34">
        <v>100</v>
      </c>
      <c r="J16" s="34">
        <v>49958</v>
      </c>
      <c r="K16" s="39">
        <v>460</v>
      </c>
      <c r="L16" s="34">
        <v>1262</v>
      </c>
      <c r="M16" s="39">
        <v>2502</v>
      </c>
      <c r="N16" s="34">
        <v>92023</v>
      </c>
      <c r="O16" s="34">
        <v>1090535</v>
      </c>
    </row>
    <row r="17" spans="1:15" s="1" customFormat="1" ht="14.25" customHeight="1">
      <c r="A17" s="37"/>
      <c r="B17" s="33" t="s">
        <v>4</v>
      </c>
      <c r="C17" s="34">
        <v>31</v>
      </c>
      <c r="D17" s="39">
        <v>31</v>
      </c>
      <c r="E17" s="39">
        <v>31</v>
      </c>
      <c r="F17" s="39">
        <v>31</v>
      </c>
      <c r="G17" s="39">
        <v>31</v>
      </c>
      <c r="H17" s="39">
        <v>31</v>
      </c>
      <c r="I17" s="39">
        <v>31</v>
      </c>
      <c r="J17" s="39">
        <v>31</v>
      </c>
      <c r="K17" s="39">
        <v>31</v>
      </c>
      <c r="L17" s="42">
        <v>27</v>
      </c>
      <c r="M17" s="39">
        <v>27</v>
      </c>
      <c r="N17" s="34">
        <v>31</v>
      </c>
      <c r="O17" s="34">
        <v>31</v>
      </c>
    </row>
    <row r="18" spans="1:15" s="1" customFormat="1" ht="14.25" customHeight="1">
      <c r="A18" s="38" t="s">
        <v>9</v>
      </c>
      <c r="B18" s="33" t="s">
        <v>6</v>
      </c>
      <c r="C18" s="34">
        <f>SUM(D18:O18)</f>
        <v>1403828</v>
      </c>
      <c r="D18" s="39">
        <v>54377</v>
      </c>
      <c r="E18" s="39">
        <v>11338</v>
      </c>
      <c r="F18" s="39">
        <v>672</v>
      </c>
      <c r="G18" s="39">
        <v>2892</v>
      </c>
      <c r="H18" s="40">
        <v>6750</v>
      </c>
      <c r="I18" s="39">
        <v>90</v>
      </c>
      <c r="J18" s="39">
        <v>49925</v>
      </c>
      <c r="K18" s="39">
        <v>1916</v>
      </c>
      <c r="L18" s="42">
        <v>1294</v>
      </c>
      <c r="M18" s="39">
        <v>2628</v>
      </c>
      <c r="N18" s="34">
        <v>115781</v>
      </c>
      <c r="O18" s="34">
        <v>1156165</v>
      </c>
    </row>
    <row r="19" spans="1:15" s="1" customFormat="1" ht="14.25" customHeight="1">
      <c r="A19" s="37"/>
      <c r="B19" s="33" t="s">
        <v>4</v>
      </c>
      <c r="C19" s="34">
        <f>ROUND(AVERAGE(D19,E19,F19,G19,H19,I19,J19,L19,N19,O19),0)</f>
        <v>30</v>
      </c>
      <c r="D19" s="39">
        <v>30</v>
      </c>
      <c r="E19" s="39">
        <v>30</v>
      </c>
      <c r="F19" s="39">
        <v>30</v>
      </c>
      <c r="G19" s="39">
        <v>30</v>
      </c>
      <c r="H19" s="39">
        <v>30</v>
      </c>
      <c r="I19" s="39">
        <v>30</v>
      </c>
      <c r="J19" s="39">
        <v>30</v>
      </c>
      <c r="K19" s="39">
        <v>30</v>
      </c>
      <c r="L19" s="42">
        <v>26</v>
      </c>
      <c r="M19" s="39">
        <v>25</v>
      </c>
      <c r="N19" s="34">
        <v>30</v>
      </c>
      <c r="O19" s="34">
        <v>30</v>
      </c>
    </row>
    <row r="20" spans="1:15" s="1" customFormat="1" ht="14.25" customHeight="1">
      <c r="A20" s="38" t="s">
        <v>10</v>
      </c>
      <c r="B20" s="33" t="s">
        <v>6</v>
      </c>
      <c r="C20" s="34">
        <f>SUM(D20:O20)</f>
        <v>1700088</v>
      </c>
      <c r="D20" s="39">
        <v>53468</v>
      </c>
      <c r="E20" s="39">
        <v>99275</v>
      </c>
      <c r="F20" s="39">
        <v>2709</v>
      </c>
      <c r="G20" s="39">
        <v>11642</v>
      </c>
      <c r="H20" s="40">
        <v>7500</v>
      </c>
      <c r="I20" s="34">
        <v>200</v>
      </c>
      <c r="J20" s="34">
        <v>71395</v>
      </c>
      <c r="K20" s="41" t="s">
        <v>58</v>
      </c>
      <c r="L20" s="34">
        <v>4344</v>
      </c>
      <c r="M20" s="39">
        <v>4766</v>
      </c>
      <c r="N20" s="34">
        <v>94327</v>
      </c>
      <c r="O20" s="34">
        <v>1350462</v>
      </c>
    </row>
    <row r="21" spans="1:15" s="1" customFormat="1" ht="14.25" customHeight="1">
      <c r="A21" s="37"/>
      <c r="B21" s="33" t="s">
        <v>4</v>
      </c>
      <c r="C21" s="34">
        <f>ROUND(AVERAGE(D21,E21,F21,G21,H21,I21,J21,L21,N21,O21),0)</f>
        <v>31</v>
      </c>
      <c r="D21" s="39">
        <v>31</v>
      </c>
      <c r="E21" s="39">
        <v>31</v>
      </c>
      <c r="F21" s="39">
        <v>31</v>
      </c>
      <c r="G21" s="39">
        <v>31</v>
      </c>
      <c r="H21" s="39">
        <v>31</v>
      </c>
      <c r="I21" s="39">
        <v>31</v>
      </c>
      <c r="J21" s="39">
        <v>31</v>
      </c>
      <c r="K21" s="39">
        <v>0</v>
      </c>
      <c r="L21" s="39">
        <v>31</v>
      </c>
      <c r="M21" s="39">
        <v>31</v>
      </c>
      <c r="N21" s="39">
        <v>31</v>
      </c>
      <c r="O21" s="39">
        <v>31</v>
      </c>
    </row>
    <row r="22" spans="1:15" s="1" customFormat="1" ht="14.25" customHeight="1">
      <c r="A22" s="38" t="s">
        <v>11</v>
      </c>
      <c r="B22" s="33" t="s">
        <v>6</v>
      </c>
      <c r="C22" s="34">
        <f>SUM(D22:O22)</f>
        <v>1498565</v>
      </c>
      <c r="D22" s="39">
        <v>34700</v>
      </c>
      <c r="E22" s="39">
        <v>97502</v>
      </c>
      <c r="F22" s="39">
        <v>2053</v>
      </c>
      <c r="G22" s="39">
        <v>1514</v>
      </c>
      <c r="H22" s="40">
        <v>8200</v>
      </c>
      <c r="I22" s="39">
        <v>200</v>
      </c>
      <c r="J22" s="39">
        <v>59327</v>
      </c>
      <c r="K22" s="41" t="s">
        <v>58</v>
      </c>
      <c r="L22" s="42">
        <v>2956</v>
      </c>
      <c r="M22" s="39">
        <v>4310</v>
      </c>
      <c r="N22" s="34">
        <v>94058</v>
      </c>
      <c r="O22" s="34">
        <v>1193745</v>
      </c>
    </row>
    <row r="23" spans="1:15" s="1" customFormat="1" ht="14.25" customHeight="1">
      <c r="A23" s="37"/>
      <c r="B23" s="33" t="s">
        <v>4</v>
      </c>
      <c r="C23" s="34">
        <f>ROUND(AVERAGE(D23,E23,F23,G23,H23,I23,J23,L23,N23,O23),0)</f>
        <v>31</v>
      </c>
      <c r="D23" s="39">
        <v>31</v>
      </c>
      <c r="E23" s="39">
        <v>31</v>
      </c>
      <c r="F23" s="39">
        <v>31</v>
      </c>
      <c r="G23" s="39">
        <v>31</v>
      </c>
      <c r="H23" s="39">
        <v>31</v>
      </c>
      <c r="I23" s="39">
        <v>31</v>
      </c>
      <c r="J23" s="39">
        <v>31</v>
      </c>
      <c r="K23" s="39" t="s">
        <v>61</v>
      </c>
      <c r="L23" s="42">
        <v>27</v>
      </c>
      <c r="M23" s="39">
        <v>26</v>
      </c>
      <c r="N23" s="34">
        <v>31</v>
      </c>
      <c r="O23" s="34">
        <v>31</v>
      </c>
    </row>
    <row r="24" spans="1:15" s="1" customFormat="1" ht="14.25" customHeight="1">
      <c r="A24" s="38" t="s">
        <v>12</v>
      </c>
      <c r="B24" s="33" t="s">
        <v>6</v>
      </c>
      <c r="C24" s="34">
        <f>SUM(D24:O24)</f>
        <v>1327734</v>
      </c>
      <c r="D24" s="39">
        <v>41779</v>
      </c>
      <c r="E24" s="39">
        <v>95566</v>
      </c>
      <c r="F24" s="39">
        <v>1803</v>
      </c>
      <c r="G24" s="39">
        <v>1286</v>
      </c>
      <c r="H24" s="40">
        <v>6750</v>
      </c>
      <c r="I24" s="34">
        <v>200</v>
      </c>
      <c r="J24" s="34">
        <v>66725</v>
      </c>
      <c r="K24" s="45" t="s">
        <v>62</v>
      </c>
      <c r="L24" s="34">
        <v>1184</v>
      </c>
      <c r="M24" s="39">
        <v>2603</v>
      </c>
      <c r="N24" s="34">
        <v>83065</v>
      </c>
      <c r="O24" s="34">
        <v>1026773</v>
      </c>
    </row>
    <row r="25" spans="1:15" s="1" customFormat="1" ht="14.25" customHeight="1">
      <c r="A25" s="37"/>
      <c r="B25" s="33" t="s">
        <v>4</v>
      </c>
      <c r="C25" s="34">
        <v>30</v>
      </c>
      <c r="D25" s="34">
        <v>30</v>
      </c>
      <c r="E25" s="34">
        <v>30</v>
      </c>
      <c r="F25" s="34">
        <v>30</v>
      </c>
      <c r="G25" s="34">
        <v>30</v>
      </c>
      <c r="H25" s="34">
        <v>30</v>
      </c>
      <c r="I25" s="34">
        <v>30</v>
      </c>
      <c r="J25" s="34">
        <v>30</v>
      </c>
      <c r="K25" s="34">
        <v>30</v>
      </c>
      <c r="L25" s="34">
        <v>26</v>
      </c>
      <c r="M25" s="34">
        <v>24</v>
      </c>
      <c r="N25" s="34">
        <v>30</v>
      </c>
      <c r="O25" s="34">
        <v>30</v>
      </c>
    </row>
    <row r="26" spans="1:15" s="1" customFormat="1" ht="14.25" customHeight="1">
      <c r="A26" s="38" t="s">
        <v>13</v>
      </c>
      <c r="B26" s="33" t="s">
        <v>6</v>
      </c>
      <c r="C26" s="34">
        <f>SUM(D26:O26)</f>
        <v>1293943</v>
      </c>
      <c r="D26" s="39">
        <v>54725</v>
      </c>
      <c r="E26" s="39">
        <v>96537</v>
      </c>
      <c r="F26" s="39">
        <v>4470</v>
      </c>
      <c r="G26" s="39">
        <v>4083</v>
      </c>
      <c r="H26" s="40">
        <v>1200</v>
      </c>
      <c r="I26" s="39">
        <v>200</v>
      </c>
      <c r="J26" s="39">
        <v>71135</v>
      </c>
      <c r="K26" s="39">
        <v>1689</v>
      </c>
      <c r="L26" s="42">
        <v>921</v>
      </c>
      <c r="M26" s="43" t="s">
        <v>63</v>
      </c>
      <c r="N26" s="34">
        <v>102146</v>
      </c>
      <c r="O26" s="34">
        <v>956837</v>
      </c>
    </row>
    <row r="27" spans="1:15" s="1" customFormat="1" ht="14.25" customHeight="1">
      <c r="A27" s="37"/>
      <c r="B27" s="33" t="s">
        <v>4</v>
      </c>
      <c r="C27" s="34"/>
      <c r="D27" s="39">
        <v>31</v>
      </c>
      <c r="E27" s="39">
        <v>31</v>
      </c>
      <c r="F27" s="39">
        <v>31</v>
      </c>
      <c r="G27" s="39">
        <v>31</v>
      </c>
      <c r="H27" s="39">
        <v>31</v>
      </c>
      <c r="I27" s="39">
        <v>31</v>
      </c>
      <c r="J27" s="39">
        <v>31</v>
      </c>
      <c r="K27" s="39">
        <v>31</v>
      </c>
      <c r="L27" s="42">
        <v>27</v>
      </c>
      <c r="M27" s="39">
        <v>0</v>
      </c>
      <c r="N27" s="34">
        <v>31</v>
      </c>
      <c r="O27" s="34">
        <v>31</v>
      </c>
    </row>
    <row r="28" spans="1:16" s="1" customFormat="1" ht="14.25" customHeight="1">
      <c r="A28" s="38" t="s">
        <v>14</v>
      </c>
      <c r="B28" s="33" t="s">
        <v>6</v>
      </c>
      <c r="C28" s="34">
        <f>SUM(D28:O28)</f>
        <v>1142696</v>
      </c>
      <c r="D28" s="39">
        <v>69637</v>
      </c>
      <c r="E28" s="39">
        <v>17321</v>
      </c>
      <c r="F28" s="39">
        <v>4258</v>
      </c>
      <c r="G28" s="39">
        <v>7719</v>
      </c>
      <c r="H28" s="40">
        <v>1320</v>
      </c>
      <c r="I28" s="34">
        <v>150</v>
      </c>
      <c r="J28" s="34">
        <v>49340</v>
      </c>
      <c r="K28" s="39">
        <v>1680</v>
      </c>
      <c r="L28" s="34">
        <v>1074</v>
      </c>
      <c r="M28" s="39">
        <v>0</v>
      </c>
      <c r="N28" s="34">
        <v>99531</v>
      </c>
      <c r="O28" s="34">
        <v>890666</v>
      </c>
      <c r="P28" s="6"/>
    </row>
    <row r="29" spans="1:16" s="1" customFormat="1" ht="14.25" customHeight="1">
      <c r="A29" s="37"/>
      <c r="B29" s="33" t="s">
        <v>4</v>
      </c>
      <c r="C29" s="34">
        <v>30</v>
      </c>
      <c r="D29" s="39">
        <v>30</v>
      </c>
      <c r="E29" s="39">
        <v>30</v>
      </c>
      <c r="F29" s="39">
        <v>30</v>
      </c>
      <c r="G29" s="39">
        <v>30</v>
      </c>
      <c r="H29" s="39">
        <v>30</v>
      </c>
      <c r="I29" s="39">
        <v>30</v>
      </c>
      <c r="J29" s="39">
        <v>30</v>
      </c>
      <c r="K29" s="39">
        <v>30</v>
      </c>
      <c r="L29" s="42">
        <v>26</v>
      </c>
      <c r="M29" s="39">
        <v>0</v>
      </c>
      <c r="N29" s="34">
        <v>30</v>
      </c>
      <c r="O29" s="34">
        <v>30</v>
      </c>
      <c r="P29" s="6"/>
    </row>
    <row r="30" spans="1:16" s="1" customFormat="1" ht="14.25" customHeight="1">
      <c r="A30" s="38" t="s">
        <v>15</v>
      </c>
      <c r="B30" s="33" t="s">
        <v>6</v>
      </c>
      <c r="C30" s="34">
        <f>SUM(D30:O30)</f>
        <v>1147585</v>
      </c>
      <c r="D30" s="39">
        <v>73201</v>
      </c>
      <c r="E30" s="39">
        <v>77527</v>
      </c>
      <c r="F30" s="39">
        <v>2553</v>
      </c>
      <c r="G30" s="39">
        <v>3599</v>
      </c>
      <c r="H30" s="40">
        <v>1300</v>
      </c>
      <c r="I30" s="39">
        <v>100</v>
      </c>
      <c r="J30" s="39">
        <v>35019</v>
      </c>
      <c r="K30" s="39">
        <v>1023</v>
      </c>
      <c r="L30" s="42">
        <v>916</v>
      </c>
      <c r="M30" s="43" t="s">
        <v>64</v>
      </c>
      <c r="N30" s="34">
        <v>84177</v>
      </c>
      <c r="O30" s="34">
        <v>868170</v>
      </c>
      <c r="P30" s="6"/>
    </row>
    <row r="31" spans="1:15" s="1" customFormat="1" ht="14.25" customHeight="1">
      <c r="A31" s="44"/>
      <c r="B31" s="33" t="s">
        <v>4</v>
      </c>
      <c r="C31" s="34">
        <v>31</v>
      </c>
      <c r="D31" s="34">
        <v>31</v>
      </c>
      <c r="E31" s="34">
        <v>31</v>
      </c>
      <c r="F31" s="34">
        <v>31</v>
      </c>
      <c r="G31" s="34">
        <v>31</v>
      </c>
      <c r="H31" s="34">
        <v>31</v>
      </c>
      <c r="I31" s="34">
        <v>31</v>
      </c>
      <c r="J31" s="34">
        <v>31</v>
      </c>
      <c r="K31" s="34">
        <v>31</v>
      </c>
      <c r="L31" s="34">
        <v>31</v>
      </c>
      <c r="M31" s="34">
        <v>31</v>
      </c>
      <c r="N31" s="34">
        <v>31</v>
      </c>
      <c r="O31" s="34">
        <v>31</v>
      </c>
    </row>
    <row r="32" spans="1:12" s="1" customFormat="1" ht="13.5" customHeight="1">
      <c r="A32" s="11" t="s">
        <v>16</v>
      </c>
      <c r="B32" s="12"/>
      <c r="D32" s="18" t="s">
        <v>28</v>
      </c>
      <c r="G32" s="13" t="s">
        <v>30</v>
      </c>
      <c r="J32" s="16"/>
      <c r="L32" s="13" t="s">
        <v>29</v>
      </c>
    </row>
    <row r="33" s="1" customFormat="1" ht="62.25" customHeight="1">
      <c r="G33" s="13" t="s">
        <v>31</v>
      </c>
    </row>
    <row r="34" spans="1:3" s="1" customFormat="1" ht="13.5" customHeight="1">
      <c r="A34" s="27" t="s">
        <v>52</v>
      </c>
      <c r="B34" s="20"/>
      <c r="C34" s="20"/>
    </row>
    <row r="35" spans="1:2" s="1" customFormat="1" ht="13.5" customHeight="1">
      <c r="A35" s="13" t="s">
        <v>55</v>
      </c>
      <c r="B35" s="12"/>
    </row>
    <row r="36" spans="1:2" s="1" customFormat="1" ht="13.5" customHeight="1">
      <c r="A36" s="13" t="s">
        <v>45</v>
      </c>
      <c r="B36" s="12"/>
    </row>
    <row r="37" spans="1:35" s="14" customFormat="1" ht="13.5" customHeight="1">
      <c r="A37" s="58" t="s">
        <v>32</v>
      </c>
      <c r="B37" s="59"/>
      <c r="C37" s="59"/>
      <c r="P37" s="13"/>
      <c r="AE37" s="15"/>
      <c r="AF37" s="15"/>
      <c r="AG37" s="15"/>
      <c r="AH37" s="15"/>
      <c r="AI37" s="15"/>
    </row>
    <row r="38" spans="1:14" ht="30" customHeight="1">
      <c r="A38" s="46" t="s">
        <v>51</v>
      </c>
      <c r="B38" s="47"/>
      <c r="C38" s="47"/>
      <c r="D38" s="47"/>
      <c r="E38" s="47"/>
      <c r="F38" s="47"/>
      <c r="G38" s="47"/>
      <c r="H38" s="47"/>
      <c r="I38" s="21"/>
      <c r="J38" s="21"/>
      <c r="K38" s="21"/>
      <c r="L38" s="21"/>
      <c r="M38" s="21"/>
      <c r="N38" s="21"/>
    </row>
    <row r="39" spans="1:14" ht="30" customHeight="1">
      <c r="A39" s="22" t="s">
        <v>46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30" customHeight="1">
      <c r="A40" s="22" t="s">
        <v>26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30" customHeight="1">
      <c r="A41" s="22" t="s">
        <v>24</v>
      </c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30" customHeight="1">
      <c r="A42" s="25" t="s">
        <v>47</v>
      </c>
      <c r="B42" s="2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30" customHeight="1">
      <c r="A43" s="25" t="s">
        <v>48</v>
      </c>
      <c r="B43" s="26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30" customHeight="1">
      <c r="A44" s="22" t="s">
        <v>27</v>
      </c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30" customHeight="1">
      <c r="A45" s="22" t="s">
        <v>25</v>
      </c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30" customHeight="1">
      <c r="A46" s="25" t="s">
        <v>49</v>
      </c>
      <c r="B46" s="26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30" customHeight="1">
      <c r="A47" s="22" t="s">
        <v>54</v>
      </c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</sheetData>
  <sheetProtection/>
  <mergeCells count="9">
    <mergeCell ref="A38:H38"/>
    <mergeCell ref="N1:O1"/>
    <mergeCell ref="N2:O2"/>
    <mergeCell ref="A1:B1"/>
    <mergeCell ref="A2:B2"/>
    <mergeCell ref="C4:M4"/>
    <mergeCell ref="A5:B5"/>
    <mergeCell ref="A3:O3"/>
    <mergeCell ref="A37:C37"/>
  </mergeCells>
  <printOptions horizontalCentered="1"/>
  <pageMargins left="0.7086614173228347" right="0.63" top="0.4724409448818898" bottom="0.3149606299212598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MCAA-MCAJ19</cp:lastModifiedBy>
  <cp:lastPrinted>2014-01-22T07:31:53Z</cp:lastPrinted>
  <dcterms:created xsi:type="dcterms:W3CDTF">2003-09-15T02:30:40Z</dcterms:created>
  <dcterms:modified xsi:type="dcterms:W3CDTF">2015-11-17T05:43:50Z</dcterms:modified>
  <cp:category/>
  <cp:version/>
  <cp:contentType/>
  <cp:contentStatus/>
</cp:coreProperties>
</file>