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95" yWindow="1575" windowWidth="15480" windowHeight="6615"/>
  </bookViews>
  <sheets>
    <sheet name="河濱運動公園開放使用情形" sheetId="137" r:id="rId1"/>
  </sheets>
  <definedNames>
    <definedName name="_xlnm.Print_Area" localSheetId="0">河濱運動公園開放使用情形!$A$1:$K$47</definedName>
    <definedName name="s">#REF!</definedName>
    <definedName name="scode1">#REF!</definedName>
    <definedName name="scode2">#REF!</definedName>
  </definedNames>
  <calcPr calcId="125725"/>
</workbook>
</file>

<file path=xl/calcChain.xml><?xml version="1.0" encoding="utf-8"?>
<calcChain xmlns="http://schemas.openxmlformats.org/spreadsheetml/2006/main">
  <c r="C10" i="137"/>
  <c r="C11"/>
  <c r="I11"/>
  <c r="F11"/>
  <c r="C31"/>
  <c r="C29"/>
  <c r="C27"/>
  <c r="C25"/>
  <c r="C23"/>
  <c r="C21"/>
  <c r="C19"/>
  <c r="C17"/>
  <c r="C18"/>
  <c r="C30"/>
  <c r="C28"/>
  <c r="C26" l="1"/>
  <c r="C24"/>
  <c r="C22"/>
  <c r="C20"/>
  <c r="C16"/>
  <c r="K7"/>
  <c r="J7"/>
  <c r="I7"/>
  <c r="H7"/>
  <c r="G7"/>
  <c r="F7"/>
  <c r="E7"/>
  <c r="D7"/>
  <c r="K6"/>
  <c r="J6"/>
  <c r="I6"/>
  <c r="H6"/>
  <c r="G6"/>
  <c r="F6"/>
  <c r="E6"/>
  <c r="D6"/>
  <c r="C12"/>
  <c r="C13"/>
  <c r="C14"/>
  <c r="C15"/>
  <c r="C9"/>
  <c r="C8"/>
  <c r="C7" l="1"/>
  <c r="C6"/>
</calcChain>
</file>

<file path=xl/sharedStrings.xml><?xml version="1.0" encoding="utf-8"?>
<sst xmlns="http://schemas.openxmlformats.org/spreadsheetml/2006/main" count="80" uniqueCount="58">
  <si>
    <t>編製機關</t>
    <phoneticPr fontId="6" type="noConversion"/>
  </si>
  <si>
    <t>表　　號</t>
    <phoneticPr fontId="6" type="noConversion"/>
  </si>
  <si>
    <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類</t>
    </r>
    <phoneticPr fontId="6" type="noConversion"/>
  </si>
  <si>
    <r>
      <t xml:space="preserve">2  </t>
    </r>
    <r>
      <rPr>
        <sz val="10"/>
        <rFont val="標楷體"/>
        <family val="4"/>
        <charset val="136"/>
      </rPr>
      <t>月</t>
    </r>
  </si>
  <si>
    <t>開放日數</t>
    <phoneticPr fontId="3" type="noConversion"/>
  </si>
  <si>
    <r>
      <t xml:space="preserve">3  </t>
    </r>
    <r>
      <rPr>
        <sz val="10"/>
        <rFont val="標楷體"/>
        <family val="4"/>
        <charset val="136"/>
      </rPr>
      <t>月</t>
    </r>
  </si>
  <si>
    <t>使用人次</t>
    <phoneticPr fontId="3" type="noConversion"/>
  </si>
  <si>
    <r>
      <t xml:space="preserve">4  </t>
    </r>
    <r>
      <rPr>
        <sz val="10"/>
        <rFont val="標楷體"/>
        <family val="4"/>
        <charset val="136"/>
      </rPr>
      <t>月</t>
    </r>
  </si>
  <si>
    <r>
      <t xml:space="preserve">5  </t>
    </r>
    <r>
      <rPr>
        <sz val="10"/>
        <rFont val="標楷體"/>
        <family val="4"/>
        <charset val="136"/>
      </rPr>
      <t>月</t>
    </r>
  </si>
  <si>
    <r>
      <t xml:space="preserve">6  </t>
    </r>
    <r>
      <rPr>
        <sz val="10"/>
        <rFont val="標楷體"/>
        <family val="4"/>
        <charset val="136"/>
      </rPr>
      <t>月</t>
    </r>
  </si>
  <si>
    <r>
      <t xml:space="preserve">7  </t>
    </r>
    <r>
      <rPr>
        <sz val="10"/>
        <rFont val="標楷體"/>
        <family val="4"/>
        <charset val="136"/>
      </rPr>
      <t>月</t>
    </r>
  </si>
  <si>
    <r>
      <t xml:space="preserve">8  </t>
    </r>
    <r>
      <rPr>
        <sz val="10"/>
        <rFont val="標楷體"/>
        <family val="4"/>
        <charset val="136"/>
      </rPr>
      <t>月</t>
    </r>
  </si>
  <si>
    <r>
      <t xml:space="preserve">9  </t>
    </r>
    <r>
      <rPr>
        <sz val="10"/>
        <rFont val="標楷體"/>
        <family val="4"/>
        <charset val="136"/>
      </rPr>
      <t>月</t>
    </r>
  </si>
  <si>
    <r>
      <t xml:space="preserve">10  </t>
    </r>
    <r>
      <rPr>
        <sz val="10"/>
        <rFont val="標楷體"/>
        <family val="4"/>
        <charset val="136"/>
      </rPr>
      <t>月</t>
    </r>
  </si>
  <si>
    <r>
      <t xml:space="preserve">11  </t>
    </r>
    <r>
      <rPr>
        <sz val="10"/>
        <rFont val="標楷體"/>
        <family val="4"/>
        <charset val="136"/>
      </rPr>
      <t>月</t>
    </r>
  </si>
  <si>
    <r>
      <t xml:space="preserve">12  </t>
    </r>
    <r>
      <rPr>
        <sz val="10"/>
        <rFont val="標楷體"/>
        <family val="4"/>
        <charset val="136"/>
      </rPr>
      <t>月</t>
    </r>
    <phoneticPr fontId="6" type="noConversion"/>
  </si>
  <si>
    <t>填表</t>
    <phoneticPr fontId="3" type="noConversion"/>
  </si>
  <si>
    <r>
      <t>月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報</t>
    </r>
    <phoneticPr fontId="6" type="noConversion"/>
  </si>
  <si>
    <t>總計</t>
    <phoneticPr fontId="6" type="noConversion"/>
  </si>
  <si>
    <t>使用人次</t>
    <phoneticPr fontId="3" type="noConversion"/>
  </si>
  <si>
    <t>開放日數</t>
    <phoneticPr fontId="3" type="noConversion"/>
  </si>
  <si>
    <r>
      <t xml:space="preserve">1  </t>
    </r>
    <r>
      <rPr>
        <sz val="10"/>
        <rFont val="標楷體"/>
        <family val="4"/>
        <charset val="136"/>
      </rPr>
      <t>月</t>
    </r>
    <phoneticPr fontId="6" type="noConversion"/>
  </si>
  <si>
    <r>
      <t>項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  <charset val="136"/>
      </rPr>
      <t>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  <charset val="136"/>
      </rPr>
      <t>別</t>
    </r>
    <phoneticPr fontId="6" type="noConversion"/>
  </si>
  <si>
    <t>審核</t>
    <phoneticPr fontId="6" type="noConversion"/>
  </si>
  <si>
    <r>
      <t xml:space="preserve">                            </t>
    </r>
    <r>
      <rPr>
        <sz val="10"/>
        <rFont val="Times New Roman"/>
        <family val="1"/>
      </rPr>
      <t xml:space="preserve">   </t>
    </r>
    <phoneticPr fontId="6" type="noConversion"/>
  </si>
  <si>
    <t>臺北市政府體育局</t>
    <phoneticPr fontId="6" type="noConversion"/>
  </si>
  <si>
    <t>編製日期：</t>
    <phoneticPr fontId="3" type="noConversion"/>
  </si>
  <si>
    <r>
      <t>次月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日前編報</t>
    </r>
    <phoneticPr fontId="6" type="noConversion"/>
  </si>
  <si>
    <t>三、分類標準：</t>
    <phoneticPr fontId="3" type="noConversion"/>
  </si>
  <si>
    <t>五、資料蒐集方法及編製程序：</t>
    <phoneticPr fontId="3" type="noConversion"/>
  </si>
  <si>
    <r>
      <t>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  <charset val="136"/>
      </rPr>
      <t>計</t>
    </r>
    <phoneticPr fontId="3" type="noConversion"/>
  </si>
  <si>
    <t xml:space="preserve">       主辦統計人員</t>
    <phoneticPr fontId="6" type="noConversion"/>
  </si>
  <si>
    <t xml:space="preserve">       主辦業務人員</t>
    <phoneticPr fontId="6" type="noConversion"/>
  </si>
  <si>
    <t xml:space="preserve">     機關長官</t>
    <phoneticPr fontId="6" type="noConversion"/>
  </si>
  <si>
    <t xml:space="preserve"> 臺北市各河濱運動公園開放使用情形編製說明</t>
    <phoneticPr fontId="3" type="noConversion"/>
  </si>
  <si>
    <r>
      <t>二、統計標準時間：</t>
    </r>
    <r>
      <rPr>
        <sz val="12"/>
        <rFont val="標楷體"/>
        <family val="4"/>
        <charset val="136"/>
      </rPr>
      <t>以全月之資料為準。</t>
    </r>
    <phoneticPr fontId="3" type="noConversion"/>
  </si>
  <si>
    <r>
      <t>四、統計科目定義：</t>
    </r>
    <r>
      <rPr>
        <sz val="12"/>
        <rFont val="標楷體"/>
        <family val="4"/>
        <charset val="136"/>
      </rPr>
      <t>略</t>
    </r>
    <phoneticPr fontId="3" type="noConversion"/>
  </si>
  <si>
    <t>1960-04-02</t>
    <phoneticPr fontId="6" type="noConversion"/>
  </si>
  <si>
    <t>（一）按場地別分類。</t>
    <phoneticPr fontId="3" type="noConversion"/>
  </si>
  <si>
    <t>（二）按使用人次、開放日數分類。</t>
    <phoneticPr fontId="3" type="noConversion"/>
  </si>
  <si>
    <t>百齡河濱
運 動 場</t>
    <phoneticPr fontId="3" type="noConversion"/>
  </si>
  <si>
    <t>大    佳
河濱公園</t>
    <phoneticPr fontId="6" type="noConversion"/>
  </si>
  <si>
    <t>迎    風
河濱公園</t>
    <phoneticPr fontId="3" type="noConversion"/>
  </si>
  <si>
    <t>美    堤
河濱公園</t>
    <phoneticPr fontId="3" type="noConversion"/>
  </si>
  <si>
    <t>彩    虹
河濱公園</t>
    <phoneticPr fontId="3" type="noConversion"/>
  </si>
  <si>
    <t>雙    園
河濱公園</t>
    <phoneticPr fontId="6" type="noConversion"/>
  </si>
  <si>
    <t>道    南
河濱公園</t>
    <phoneticPr fontId="6" type="noConversion"/>
  </si>
  <si>
    <t>中正河濱
運 動 場</t>
    <phoneticPr fontId="6" type="noConversion"/>
  </si>
  <si>
    <r>
      <t>一、統計範圍及對象：</t>
    </r>
    <r>
      <rPr>
        <sz val="12"/>
        <rFont val="標楷體"/>
        <family val="4"/>
        <charset val="136"/>
      </rPr>
      <t>本局所轄各河濱運動公園均為統計對象。</t>
    </r>
    <phoneticPr fontId="3" type="noConversion"/>
  </si>
  <si>
    <t>本局綜合企劃科依據運動設施科所提供之相關資料整理彙編。</t>
    <phoneticPr fontId="3" type="noConversion"/>
  </si>
  <si>
    <r>
      <rPr>
        <sz val="10"/>
        <color indexed="9"/>
        <rFont val="標楷體"/>
        <family val="4"/>
        <charset val="136"/>
      </rPr>
      <t>填表說明：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總計欄之開放日數係各河濱運動公園開放日數之平均。</t>
    </r>
    <phoneticPr fontId="6" type="noConversion"/>
  </si>
  <si>
    <t>資料來源：本局綜合企劃科</t>
    <phoneticPr fontId="6" type="noConversion"/>
  </si>
  <si>
    <t>單位：人次；日</t>
    <phoneticPr fontId="6" type="noConversion"/>
  </si>
  <si>
    <r>
      <t>六、編送對象：</t>
    </r>
    <r>
      <rPr>
        <sz val="12"/>
        <rFont val="標楷體"/>
        <family val="4"/>
        <charset val="136"/>
      </rPr>
      <t>本表一式3份，1份送本府主計處，1份送本局會計室，1份自存。</t>
    </r>
    <phoneticPr fontId="3" type="noConversion"/>
  </si>
  <si>
    <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本表一式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份，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份送本局會計室，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6" type="noConversion"/>
  </si>
  <si>
    <t>102.03.11北市主公統字第10230290900號函增訂</t>
    <phoneticPr fontId="6" type="noConversion"/>
  </si>
  <si>
    <t>臺北市各河濱運動公園開放使用情形</t>
    <phoneticPr fontId="3" type="noConversion"/>
  </si>
  <si>
    <t>中華民國103年12月</t>
    <phoneticPr fontId="6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</si>
</sst>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</numFmts>
  <fonts count="1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細明體"/>
      <family val="3"/>
      <charset val="136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sz val="10"/>
      <color indexed="8"/>
      <name val="Times New Roman"/>
      <family val="1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0"/>
      <color indexed="9"/>
      <name val="標楷體"/>
      <family val="4"/>
      <charset val="136"/>
    </font>
    <font>
      <sz val="12"/>
      <color indexed="2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6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" applyNumberFormat="1" applyFont="1" applyFill="1" applyBorder="1" applyAlignment="1" applyProtection="1">
      <alignment vertical="center"/>
    </xf>
    <xf numFmtId="0" fontId="10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vertical="center"/>
    </xf>
    <xf numFmtId="0" fontId="10" fillId="0" borderId="1" xfId="6" applyFont="1" applyBorder="1" applyAlignment="1">
      <alignment horizontal="left" vertical="center"/>
    </xf>
    <xf numFmtId="0" fontId="7" fillId="0" borderId="0" xfId="6" applyNumberFormat="1" applyFont="1" applyFill="1" applyBorder="1" applyAlignment="1" applyProtection="1">
      <alignment vertical="center"/>
    </xf>
    <xf numFmtId="0" fontId="10" fillId="0" borderId="2" xfId="6" applyFont="1" applyBorder="1" applyAlignment="1">
      <alignment horizontal="center" vertical="center"/>
    </xf>
    <xf numFmtId="0" fontId="8" fillId="0" borderId="0" xfId="6" applyNumberFormat="1" applyFont="1" applyFill="1" applyBorder="1" applyAlignment="1" applyProtection="1">
      <alignment vertical="center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8" fillId="0" borderId="0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10" fillId="0" borderId="2" xfId="8" applyFont="1" applyBorder="1" applyAlignment="1">
      <alignment horizontal="center" vertical="center" wrapText="1"/>
    </xf>
    <xf numFmtId="41" fontId="4" fillId="0" borderId="0" xfId="0" applyNumberFormat="1" applyFont="1" applyAlignment="1"/>
    <xf numFmtId="41" fontId="4" fillId="0" borderId="0" xfId="6" applyNumberFormat="1" applyFont="1" applyFill="1" applyBorder="1" applyAlignment="1" applyProtection="1">
      <alignment vertical="center"/>
    </xf>
    <xf numFmtId="0" fontId="9" fillId="0" borderId="0" xfId="6" applyFont="1" applyBorder="1" applyAlignment="1">
      <alignment horizontal="distributed" vertical="center"/>
    </xf>
    <xf numFmtId="41" fontId="4" fillId="0" borderId="0" xfId="0" applyNumberFormat="1" applyFont="1" applyBorder="1" applyAlignment="1"/>
    <xf numFmtId="0" fontId="4" fillId="0" borderId="0" xfId="6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6" applyFont="1" applyFill="1" applyAlignment="1">
      <alignment horizontal="left" vertical="center"/>
    </xf>
    <xf numFmtId="0" fontId="10" fillId="0" borderId="0" xfId="6" applyFont="1" applyFill="1" applyAlignment="1">
      <alignment horizontal="left"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NumberFormat="1" applyFont="1" applyFill="1" applyBorder="1" applyAlignment="1" applyProtection="1">
      <alignment horizontal="center" vertical="center"/>
    </xf>
    <xf numFmtId="0" fontId="10" fillId="0" borderId="0" xfId="6" applyFont="1" applyFill="1" applyAlignment="1">
      <alignment horizontal="right" vertical="center"/>
    </xf>
    <xf numFmtId="176" fontId="4" fillId="0" borderId="0" xfId="6" applyNumberFormat="1" applyFont="1" applyFill="1" applyBorder="1" applyAlignment="1" applyProtection="1">
      <alignment vertical="center"/>
    </xf>
    <xf numFmtId="0" fontId="10" fillId="0" borderId="0" xfId="6" applyNumberFormat="1" applyFont="1" applyFill="1" applyBorder="1" applyAlignment="1" applyProtection="1">
      <alignment vertical="center"/>
    </xf>
    <xf numFmtId="0" fontId="10" fillId="0" borderId="0" xfId="6" applyFont="1" applyAlignment="1">
      <alignment vertical="center"/>
    </xf>
    <xf numFmtId="0" fontId="7" fillId="0" borderId="0" xfId="8" applyFont="1" applyAlignment="1">
      <alignment horizontal="left" vertical="center" indent="2"/>
    </xf>
    <xf numFmtId="0" fontId="8" fillId="0" borderId="0" xfId="8" applyFont="1" applyAlignment="1">
      <alignment horizontal="left" vertical="center" indent="2"/>
    </xf>
    <xf numFmtId="0" fontId="15" fillId="0" borderId="0" xfId="8" applyFont="1" applyAlignment="1">
      <alignment horizontal="left" vertical="center" indent="2"/>
    </xf>
    <xf numFmtId="0" fontId="16" fillId="0" borderId="0" xfId="8" applyFont="1" applyAlignment="1">
      <alignment horizontal="left" vertical="center" indent="2"/>
    </xf>
    <xf numFmtId="0" fontId="14" fillId="0" borderId="0" xfId="8" applyFont="1" applyAlignment="1">
      <alignment horizontal="left" vertical="center" indent="4"/>
    </xf>
    <xf numFmtId="0" fontId="8" fillId="0" borderId="0" xfId="8" applyFont="1" applyAlignment="1">
      <alignment horizontal="left" vertical="center" indent="4"/>
    </xf>
    <xf numFmtId="0" fontId="14" fillId="0" borderId="0" xfId="7" applyFont="1" applyAlignment="1">
      <alignment horizontal="left" vertical="center" indent="4"/>
    </xf>
    <xf numFmtId="0" fontId="10" fillId="0" borderId="1" xfId="8" applyFont="1" applyBorder="1" applyAlignment="1">
      <alignment horizontal="right" vertical="center"/>
    </xf>
    <xf numFmtId="0" fontId="4" fillId="0" borderId="2" xfId="6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2" xfId="6" applyNumberFormat="1" applyFont="1" applyFill="1" applyBorder="1" applyAlignment="1" applyProtection="1">
      <alignment horizontal="left" vertical="center" wrapText="1"/>
    </xf>
    <xf numFmtId="0" fontId="10" fillId="0" borderId="2" xfId="7" applyFont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41" fontId="13" fillId="0" borderId="2" xfId="0" applyNumberFormat="1" applyFont="1" applyFill="1" applyBorder="1" applyAlignment="1">
      <alignment horizontal="right" vertical="center" wrapText="1"/>
    </xf>
    <xf numFmtId="0" fontId="4" fillId="0" borderId="2" xfId="6" applyNumberFormat="1" applyFont="1" applyFill="1" applyBorder="1" applyAlignment="1" applyProtection="1">
      <alignment horizontal="left" vertical="center" wrapText="1"/>
    </xf>
    <xf numFmtId="41" fontId="12" fillId="0" borderId="2" xfId="0" applyNumberFormat="1" applyFont="1" applyFill="1" applyBorder="1" applyAlignment="1">
      <alignment horizontal="right" vertical="center" wrapText="1"/>
    </xf>
    <xf numFmtId="41" fontId="4" fillId="0" borderId="2" xfId="6" applyNumberFormat="1" applyFont="1" applyFill="1" applyBorder="1" applyAlignment="1" applyProtection="1">
      <alignment horizontal="right" vertical="center" wrapText="1"/>
    </xf>
    <xf numFmtId="0" fontId="11" fillId="0" borderId="2" xfId="8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11" fillId="0" borderId="0" xfId="8" applyFont="1" applyAlignment="1">
      <alignment horizontal="left" vertical="center" indent="2"/>
    </xf>
    <xf numFmtId="0" fontId="7" fillId="0" borderId="0" xfId="8" applyFont="1" applyAlignment="1">
      <alignment horizontal="left" vertical="center" indent="2"/>
    </xf>
    <xf numFmtId="0" fontId="8" fillId="0" borderId="0" xfId="8" applyFont="1" applyAlignment="1">
      <alignment horizontal="left" vertical="center" indent="2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6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2" xfId="6" applyNumberFormat="1" applyFont="1" applyFill="1" applyBorder="1" applyAlignment="1" applyProtection="1">
      <alignment horizontal="right" vertical="center"/>
    </xf>
    <xf numFmtId="0" fontId="4" fillId="0" borderId="0" xfId="6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49" fontId="10" fillId="0" borderId="3" xfId="6" applyNumberFormat="1" applyFont="1" applyBorder="1" applyAlignment="1">
      <alignment horizontal="center" vertical="center"/>
    </xf>
    <xf numFmtId="49" fontId="10" fillId="0" borderId="4" xfId="6" applyNumberFormat="1" applyFont="1" applyBorder="1" applyAlignment="1">
      <alignment horizontal="center" vertical="center"/>
    </xf>
    <xf numFmtId="0" fontId="10" fillId="3" borderId="3" xfId="6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center" vertical="center"/>
    </xf>
  </cellXfs>
  <cellStyles count="20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_90圖書館" xfId="6"/>
    <cellStyle name="一般_體育處1" xfId="7"/>
    <cellStyle name="一般_體育處3" xfId="8"/>
    <cellStyle name="千分位 2" xfId="9"/>
    <cellStyle name="百分比 2" xfId="10"/>
    <cellStyle name="壞_0122-勞工局方案報表程式v3" xfId="11"/>
    <cellStyle name="壞_1341-01-01臺北市職業訓練人數－概況" xfId="12"/>
    <cellStyle name="壞_1341-01-02臺北市職業訓練人數－年齡及教育程度別" xfId="13"/>
    <cellStyle name="壞_1350-01-01臺北市工人團體概況表" xfId="14"/>
    <cellStyle name="壞_1350-01-02臺北市工人團體動態表" xfId="15"/>
    <cellStyle name="壞_1383-02-01臺北市各業(類)工人因公傷人數" xfId="16"/>
    <cellStyle name="壞_1384-01-01臺北市事業單位勞工檢查-按行政區分" xfId="17"/>
    <cellStyle name="壞_勞工局方案報表程式(修改前)" xfId="18"/>
    <cellStyle name="壞_增刪修訂公務統計報表程式登記表" xfId="19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 enableFormatConditionsCalculation="0"/>
  <dimension ref="A1:AI47"/>
  <sheetViews>
    <sheetView tabSelected="1" view="pageBreakPreview" zoomScaleNormal="100" zoomScaleSheetLayoutView="100" workbookViewId="0">
      <selection activeCell="A2" sqref="A2:B2"/>
    </sheetView>
  </sheetViews>
  <sheetFormatPr defaultColWidth="10" defaultRowHeight="15.75"/>
  <cols>
    <col min="1" max="1" width="6.375" style="10" customWidth="1"/>
    <col min="2" max="2" width="8.75" style="10" customWidth="1"/>
    <col min="3" max="3" width="12.75" style="10" customWidth="1"/>
    <col min="4" max="11" width="11.875" style="10" customWidth="1"/>
    <col min="12" max="13" width="9.125" style="10" customWidth="1"/>
    <col min="14" max="16384" width="10" style="10"/>
  </cols>
  <sheetData>
    <row r="1" spans="1:17" s="3" customFormat="1" ht="18" customHeight="1">
      <c r="A1" s="61" t="s">
        <v>2</v>
      </c>
      <c r="B1" s="62"/>
      <c r="G1" s="12"/>
      <c r="H1" s="12"/>
      <c r="I1" s="9" t="s">
        <v>0</v>
      </c>
      <c r="J1" s="61" t="s">
        <v>25</v>
      </c>
      <c r="K1" s="63"/>
      <c r="L1" s="59"/>
      <c r="M1" s="60"/>
      <c r="P1" s="19"/>
      <c r="Q1" s="17"/>
    </row>
    <row r="2" spans="1:17" s="3" customFormat="1" ht="18" customHeight="1">
      <c r="A2" s="66" t="s">
        <v>17</v>
      </c>
      <c r="B2" s="67"/>
      <c r="C2" s="7" t="s">
        <v>27</v>
      </c>
      <c r="D2" s="6"/>
      <c r="E2" s="6"/>
      <c r="G2" s="13"/>
      <c r="H2" s="36" t="s">
        <v>55</v>
      </c>
      <c r="I2" s="9" t="s">
        <v>1</v>
      </c>
      <c r="J2" s="64" t="s">
        <v>37</v>
      </c>
      <c r="K2" s="65"/>
      <c r="L2" s="59"/>
      <c r="M2" s="59"/>
      <c r="P2" s="19"/>
      <c r="Q2" s="17"/>
    </row>
    <row r="3" spans="1:17" s="8" customFormat="1" ht="19.5" customHeight="1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2"/>
      <c r="M3" s="12"/>
    </row>
    <row r="4" spans="1:17" s="3" customFormat="1" ht="14.25" customHeight="1">
      <c r="A4" s="37" t="s">
        <v>24</v>
      </c>
      <c r="B4" s="38"/>
      <c r="C4" s="38"/>
      <c r="D4" s="48" t="s">
        <v>57</v>
      </c>
      <c r="E4" s="48"/>
      <c r="F4" s="48"/>
      <c r="G4" s="48"/>
      <c r="H4" s="48"/>
      <c r="I4" s="48"/>
      <c r="J4" s="58" t="s">
        <v>52</v>
      </c>
      <c r="K4" s="58"/>
      <c r="L4" s="12"/>
    </row>
    <row r="5" spans="1:17" s="3" customFormat="1" ht="36" customHeight="1">
      <c r="A5" s="49" t="s">
        <v>22</v>
      </c>
      <c r="B5" s="50"/>
      <c r="C5" s="14" t="s">
        <v>30</v>
      </c>
      <c r="D5" s="14" t="s">
        <v>40</v>
      </c>
      <c r="E5" s="14" t="s">
        <v>41</v>
      </c>
      <c r="F5" s="14" t="s">
        <v>42</v>
      </c>
      <c r="G5" s="14" t="s">
        <v>43</v>
      </c>
      <c r="H5" s="14" t="s">
        <v>44</v>
      </c>
      <c r="I5" s="14" t="s">
        <v>45</v>
      </c>
      <c r="J5" s="11" t="s">
        <v>46</v>
      </c>
      <c r="K5" s="11" t="s">
        <v>47</v>
      </c>
    </row>
    <row r="6" spans="1:17" s="3" customFormat="1" ht="14.45" customHeight="1">
      <c r="A6" s="39" t="s">
        <v>18</v>
      </c>
      <c r="B6" s="40" t="s">
        <v>19</v>
      </c>
      <c r="C6" s="41">
        <f>SUM(C8,C10,C12,C14,C16,C18,C20,C22,C24,C26,C28,C30)</f>
        <v>1275791</v>
      </c>
      <c r="D6" s="41">
        <f>SUM(D8,D10,D12,D14,D16,D18,D20,D22,D24,D26,D28,D30)</f>
        <v>226205</v>
      </c>
      <c r="E6" s="41">
        <f>SUM(E8,E10,E12,E14,E16,E18,E20,E22,E24,E26,E28,E30)</f>
        <v>44647</v>
      </c>
      <c r="F6" s="41">
        <f t="shared" ref="F6:K6" si="0">SUM(F8,F10,F12,F14,F16,F18,F20,F22,F24,F26,F28,F30)</f>
        <v>276027</v>
      </c>
      <c r="G6" s="41">
        <f t="shared" si="0"/>
        <v>259724</v>
      </c>
      <c r="H6" s="41">
        <f t="shared" si="0"/>
        <v>276840</v>
      </c>
      <c r="I6" s="41">
        <f t="shared" si="0"/>
        <v>136853</v>
      </c>
      <c r="J6" s="41">
        <f t="shared" si="0"/>
        <v>33547</v>
      </c>
      <c r="K6" s="41">
        <f t="shared" si="0"/>
        <v>21948</v>
      </c>
      <c r="L6" s="16"/>
    </row>
    <row r="7" spans="1:17" s="3" customFormat="1" ht="14.45" customHeight="1">
      <c r="A7" s="42"/>
      <c r="B7" s="40" t="s">
        <v>20</v>
      </c>
      <c r="C7" s="41">
        <f>SUM(C9,C11,C13,C15,C17,C19,C21,C23,C25,C27,C29,C31)</f>
        <v>362.85714285714289</v>
      </c>
      <c r="D7" s="41">
        <f>SUM(D9,D11,D13,D15,D17,D19,D21,D23,D25,D27,D29,D31)</f>
        <v>362</v>
      </c>
      <c r="E7" s="41">
        <f t="shared" ref="E7:J7" si="1">SUM(E9,E11,E13,E15,E17,E19,E21,E23,E25,E27,E29,E31)</f>
        <v>364</v>
      </c>
      <c r="F7" s="41">
        <f t="shared" si="1"/>
        <v>364</v>
      </c>
      <c r="G7" s="41">
        <f t="shared" si="1"/>
        <v>364</v>
      </c>
      <c r="H7" s="41">
        <f t="shared" si="1"/>
        <v>364</v>
      </c>
      <c r="I7" s="41">
        <f t="shared" si="1"/>
        <v>362</v>
      </c>
      <c r="J7" s="41">
        <f t="shared" si="1"/>
        <v>362</v>
      </c>
      <c r="K7" s="41">
        <f>SUM(K9,K11,K13,K15,K17,K19,K21,K23,K25,K27,K29,K31)</f>
        <v>362</v>
      </c>
      <c r="L7" s="16"/>
    </row>
    <row r="8" spans="1:17" s="3" customFormat="1" ht="14.45" customHeight="1">
      <c r="A8" s="44" t="s">
        <v>21</v>
      </c>
      <c r="B8" s="40" t="s">
        <v>6</v>
      </c>
      <c r="C8" s="41">
        <f>SUM(D8:K8)</f>
        <v>105312</v>
      </c>
      <c r="D8" s="45">
        <v>17600</v>
      </c>
      <c r="E8" s="46">
        <v>3119</v>
      </c>
      <c r="F8" s="45">
        <v>23277</v>
      </c>
      <c r="G8" s="45">
        <v>22007</v>
      </c>
      <c r="H8" s="45">
        <v>22310</v>
      </c>
      <c r="I8" s="45">
        <v>12991</v>
      </c>
      <c r="J8" s="45">
        <v>2380</v>
      </c>
      <c r="K8" s="41">
        <v>1628</v>
      </c>
      <c r="L8" s="16"/>
    </row>
    <row r="9" spans="1:17" s="3" customFormat="1" ht="14.45" customHeight="1">
      <c r="A9" s="42"/>
      <c r="B9" s="40" t="s">
        <v>4</v>
      </c>
      <c r="C9" s="41">
        <f>IF(ISERR(ROUND(AVERAGE(D9,F9,G9,H9,I9,J9,K9),0))=TRUE,"-",AVERAGE(D9,F9,G9,H9,I9,J9,K9))</f>
        <v>29.857142857142858</v>
      </c>
      <c r="D9" s="45">
        <v>29</v>
      </c>
      <c r="E9" s="43">
        <v>31</v>
      </c>
      <c r="F9" s="45">
        <v>31</v>
      </c>
      <c r="G9" s="45">
        <v>31</v>
      </c>
      <c r="H9" s="45">
        <v>31</v>
      </c>
      <c r="I9" s="45">
        <v>29</v>
      </c>
      <c r="J9" s="45">
        <v>29</v>
      </c>
      <c r="K9" s="41">
        <v>29</v>
      </c>
      <c r="L9" s="16"/>
    </row>
    <row r="10" spans="1:17" s="3" customFormat="1" ht="14.45" customHeight="1">
      <c r="A10" s="44" t="s">
        <v>3</v>
      </c>
      <c r="B10" s="40" t="s">
        <v>6</v>
      </c>
      <c r="C10" s="41">
        <f>SUM(D10:K10)</f>
        <v>72899</v>
      </c>
      <c r="D10" s="45">
        <v>9805</v>
      </c>
      <c r="E10" s="46">
        <v>1657</v>
      </c>
      <c r="F10" s="45">
        <v>17199</v>
      </c>
      <c r="G10" s="45">
        <v>16009</v>
      </c>
      <c r="H10" s="45">
        <v>16558</v>
      </c>
      <c r="I10" s="45">
        <v>8804</v>
      </c>
      <c r="J10" s="45">
        <v>1713</v>
      </c>
      <c r="K10" s="41">
        <v>1154</v>
      </c>
      <c r="L10" s="16"/>
    </row>
    <row r="11" spans="1:17" s="3" customFormat="1" ht="14.45" customHeight="1">
      <c r="A11" s="42"/>
      <c r="B11" s="40" t="s">
        <v>4</v>
      </c>
      <c r="C11" s="41">
        <f>IF(ISERR(ROUND(AVERAGE(D11,F11,G11,H11,I11,J11,K11),0))=TRUE,"-",AVERAGE(D11,F11,G11,H11,I11,J11,K11))</f>
        <v>28</v>
      </c>
      <c r="D11" s="45">
        <v>28</v>
      </c>
      <c r="E11" s="43">
        <v>28</v>
      </c>
      <c r="F11" s="41">
        <f>IF(ISERR(ROUND(AVERAGE(G11,I11,J11,K11,L11,M11,N11),0))=TRUE,"-",AVERAGE(G11,I11,J11,K11,L11,M11,N11))</f>
        <v>28</v>
      </c>
      <c r="G11" s="45">
        <v>28</v>
      </c>
      <c r="H11" s="43">
        <v>28</v>
      </c>
      <c r="I11" s="41">
        <f>IF(ISERR(ROUND(AVERAGE(J11,L11,M11,N11,O11,P11,Q11),0))=TRUE,"-",AVERAGE(J11,L11,M11,N11,O11,P11,Q11))</f>
        <v>28</v>
      </c>
      <c r="J11" s="45">
        <v>28</v>
      </c>
      <c r="K11" s="43">
        <v>28</v>
      </c>
      <c r="L11" s="16"/>
    </row>
    <row r="12" spans="1:17" s="3" customFormat="1" ht="14.45" customHeight="1">
      <c r="A12" s="44" t="s">
        <v>5</v>
      </c>
      <c r="B12" s="40" t="s">
        <v>6</v>
      </c>
      <c r="C12" s="41">
        <f>SUM(D12:K12)</f>
        <v>105201</v>
      </c>
      <c r="D12" s="41">
        <v>18855</v>
      </c>
      <c r="E12" s="46">
        <v>3498</v>
      </c>
      <c r="F12" s="41">
        <v>23997</v>
      </c>
      <c r="G12" s="41">
        <v>21900</v>
      </c>
      <c r="H12" s="41">
        <v>21500</v>
      </c>
      <c r="I12" s="41">
        <v>11022</v>
      </c>
      <c r="J12" s="41">
        <v>2439</v>
      </c>
      <c r="K12" s="41">
        <v>1990</v>
      </c>
    </row>
    <row r="13" spans="1:17" s="3" customFormat="1" ht="14.45" customHeight="1">
      <c r="A13" s="42"/>
      <c r="B13" s="40" t="s">
        <v>4</v>
      </c>
      <c r="C13" s="41">
        <f>IF(ISERR(ROUND(AVERAGE(D13,F13,G13,H13,I13,J13,K13),0))=TRUE,"-",AVERAGE(D13,F13,G13,H13,I13,J13,K13))</f>
        <v>31</v>
      </c>
      <c r="D13" s="41">
        <v>31</v>
      </c>
      <c r="E13" s="41">
        <v>31</v>
      </c>
      <c r="F13" s="41">
        <v>31</v>
      </c>
      <c r="G13" s="41">
        <v>31</v>
      </c>
      <c r="H13" s="41">
        <v>31</v>
      </c>
      <c r="I13" s="41">
        <v>31</v>
      </c>
      <c r="J13" s="41">
        <v>31</v>
      </c>
      <c r="K13" s="41">
        <v>31</v>
      </c>
      <c r="L13" s="26"/>
    </row>
    <row r="14" spans="1:17" s="3" customFormat="1" ht="14.45" customHeight="1">
      <c r="A14" s="44" t="s">
        <v>7</v>
      </c>
      <c r="B14" s="40" t="s">
        <v>6</v>
      </c>
      <c r="C14" s="41">
        <f>SUM(D14:K14)</f>
        <v>104371</v>
      </c>
      <c r="D14" s="41">
        <v>19160</v>
      </c>
      <c r="E14" s="46">
        <v>3070</v>
      </c>
      <c r="F14" s="41">
        <v>23236</v>
      </c>
      <c r="G14" s="41">
        <v>20300</v>
      </c>
      <c r="H14" s="41">
        <v>20500</v>
      </c>
      <c r="I14" s="41">
        <v>12198</v>
      </c>
      <c r="J14" s="41">
        <v>3247</v>
      </c>
      <c r="K14" s="41">
        <v>2660</v>
      </c>
    </row>
    <row r="15" spans="1:17" s="3" customFormat="1" ht="14.45" customHeight="1">
      <c r="A15" s="42"/>
      <c r="B15" s="40" t="s">
        <v>4</v>
      </c>
      <c r="C15" s="41">
        <f>IF(ISERR(ROUND(AVERAGE(D15,F15,G15,H15,I15,J15,K15),0))=TRUE,"-",AVERAGE(D15,F15,G15,H15,I15,J15,K15))</f>
        <v>30</v>
      </c>
      <c r="D15" s="41">
        <v>30</v>
      </c>
      <c r="E15" s="41">
        <v>30</v>
      </c>
      <c r="F15" s="41">
        <v>30</v>
      </c>
      <c r="G15" s="41">
        <v>30</v>
      </c>
      <c r="H15" s="41">
        <v>30</v>
      </c>
      <c r="I15" s="41">
        <v>30</v>
      </c>
      <c r="J15" s="41">
        <v>30</v>
      </c>
      <c r="K15" s="41">
        <v>30</v>
      </c>
      <c r="L15" s="16"/>
    </row>
    <row r="16" spans="1:17" s="3" customFormat="1" ht="14.45" customHeight="1">
      <c r="A16" s="44" t="s">
        <v>8</v>
      </c>
      <c r="B16" s="40" t="s">
        <v>6</v>
      </c>
      <c r="C16" s="41">
        <f>SUM(D16:K16)</f>
        <v>103723</v>
      </c>
      <c r="D16" s="41">
        <v>19100</v>
      </c>
      <c r="E16" s="41">
        <v>2327</v>
      </c>
      <c r="F16" s="41">
        <v>23616</v>
      </c>
      <c r="G16" s="41">
        <v>22500</v>
      </c>
      <c r="H16" s="41">
        <v>22300</v>
      </c>
      <c r="I16" s="41">
        <v>9741</v>
      </c>
      <c r="J16" s="41">
        <v>2290</v>
      </c>
      <c r="K16" s="41">
        <v>1849</v>
      </c>
    </row>
    <row r="17" spans="1:13" s="3" customFormat="1" ht="14.45" customHeight="1">
      <c r="A17" s="42"/>
      <c r="B17" s="40" t="s">
        <v>4</v>
      </c>
      <c r="C17" s="41">
        <f>IF(ISERR(ROUND(AVERAGE(D17,F17,G17,H17,I17,J17,K17),0))=TRUE,"-",AVERAGE(D17,F17,G17,H17,I17,J17,K17))</f>
        <v>31</v>
      </c>
      <c r="D17" s="41">
        <v>31</v>
      </c>
      <c r="E17" s="41">
        <v>31</v>
      </c>
      <c r="F17" s="41">
        <v>31</v>
      </c>
      <c r="G17" s="41">
        <v>31</v>
      </c>
      <c r="H17" s="41">
        <v>31</v>
      </c>
      <c r="I17" s="41">
        <v>31</v>
      </c>
      <c r="J17" s="41">
        <v>31</v>
      </c>
      <c r="K17" s="41">
        <v>31</v>
      </c>
      <c r="L17" s="16"/>
    </row>
    <row r="18" spans="1:13" s="3" customFormat="1" ht="14.45" customHeight="1">
      <c r="A18" s="44" t="s">
        <v>9</v>
      </c>
      <c r="B18" s="40" t="s">
        <v>6</v>
      </c>
      <c r="C18" s="41">
        <f>SUM(D18:K18)</f>
        <v>108352</v>
      </c>
      <c r="D18" s="41">
        <v>15910</v>
      </c>
      <c r="E18" s="41">
        <v>3180</v>
      </c>
      <c r="F18" s="41">
        <v>22916</v>
      </c>
      <c r="G18" s="41">
        <v>22285</v>
      </c>
      <c r="H18" s="41">
        <v>29808</v>
      </c>
      <c r="I18" s="41">
        <v>9715</v>
      </c>
      <c r="J18" s="41">
        <v>2610</v>
      </c>
      <c r="K18" s="41">
        <v>1928</v>
      </c>
    </row>
    <row r="19" spans="1:13" s="3" customFormat="1" ht="14.45" customHeight="1">
      <c r="A19" s="42"/>
      <c r="B19" s="40" t="s">
        <v>4</v>
      </c>
      <c r="C19" s="41">
        <f>IF(ISERR(ROUND(AVERAGE(D19,F19,G19,H19,I19,J19,K19),0))=TRUE,"-",AVERAGE(D19,F19,G19,H19,I19,J19,K19))</f>
        <v>30</v>
      </c>
      <c r="D19" s="41">
        <v>30</v>
      </c>
      <c r="E19" s="41">
        <v>30</v>
      </c>
      <c r="F19" s="41">
        <v>30</v>
      </c>
      <c r="G19" s="41">
        <v>30</v>
      </c>
      <c r="H19" s="41">
        <v>30</v>
      </c>
      <c r="I19" s="41">
        <v>30</v>
      </c>
      <c r="J19" s="41">
        <v>30</v>
      </c>
      <c r="K19" s="41">
        <v>30</v>
      </c>
    </row>
    <row r="20" spans="1:13" s="3" customFormat="1" ht="14.45" customHeight="1">
      <c r="A20" s="44" t="s">
        <v>10</v>
      </c>
      <c r="B20" s="40" t="s">
        <v>6</v>
      </c>
      <c r="C20" s="41">
        <f>SUM(D20:K20)</f>
        <v>108232</v>
      </c>
      <c r="D20" s="41">
        <v>20875</v>
      </c>
      <c r="E20" s="41">
        <v>3192</v>
      </c>
      <c r="F20" s="41">
        <v>23953</v>
      </c>
      <c r="G20" s="41">
        <v>21509</v>
      </c>
      <c r="H20" s="41">
        <v>22392</v>
      </c>
      <c r="I20" s="41">
        <v>11228</v>
      </c>
      <c r="J20" s="41">
        <v>3641</v>
      </c>
      <c r="K20" s="41">
        <v>1442</v>
      </c>
    </row>
    <row r="21" spans="1:13" s="3" customFormat="1" ht="14.45" customHeight="1">
      <c r="A21" s="42"/>
      <c r="B21" s="40" t="s">
        <v>4</v>
      </c>
      <c r="C21" s="41">
        <f>IF(ISERR(ROUND(AVERAGE(D21,F21,G21,H21,I21,J21,K21),0))=TRUE,"-",AVERAGE(D21,F21,G21,H21,I21,J21,K21))</f>
        <v>30</v>
      </c>
      <c r="D21" s="41">
        <v>30</v>
      </c>
      <c r="E21" s="41">
        <v>30</v>
      </c>
      <c r="F21" s="41">
        <v>30</v>
      </c>
      <c r="G21" s="41">
        <v>30</v>
      </c>
      <c r="H21" s="41">
        <v>30</v>
      </c>
      <c r="I21" s="41">
        <v>30</v>
      </c>
      <c r="J21" s="41">
        <v>30</v>
      </c>
      <c r="K21" s="41">
        <v>30</v>
      </c>
    </row>
    <row r="22" spans="1:13" s="3" customFormat="1" ht="14.45" customHeight="1">
      <c r="A22" s="44" t="s">
        <v>11</v>
      </c>
      <c r="B22" s="40" t="s">
        <v>6</v>
      </c>
      <c r="C22" s="41">
        <f>SUM(D22:K22)</f>
        <v>112788</v>
      </c>
      <c r="D22" s="41">
        <v>14010</v>
      </c>
      <c r="E22" s="41">
        <v>4884</v>
      </c>
      <c r="F22" s="41">
        <v>26273</v>
      </c>
      <c r="G22" s="41">
        <v>25025</v>
      </c>
      <c r="H22" s="41">
        <v>24904</v>
      </c>
      <c r="I22" s="41">
        <v>12714</v>
      </c>
      <c r="J22" s="41">
        <v>3194</v>
      </c>
      <c r="K22" s="41">
        <v>1784</v>
      </c>
    </row>
    <row r="23" spans="1:13" s="3" customFormat="1" ht="14.45" customHeight="1">
      <c r="A23" s="42"/>
      <c r="B23" s="40" t="s">
        <v>4</v>
      </c>
      <c r="C23" s="41">
        <f>IF(ISERR(ROUND(AVERAGE(D23,F23,G23,H23,I23,J23,K23),0))=TRUE,"-",AVERAGE(D23,F23,G23,H23,I23,J23,K23))</f>
        <v>31</v>
      </c>
      <c r="D23" s="41">
        <v>31</v>
      </c>
      <c r="E23" s="41">
        <v>31</v>
      </c>
      <c r="F23" s="41">
        <v>31</v>
      </c>
      <c r="G23" s="41">
        <v>31</v>
      </c>
      <c r="H23" s="41">
        <v>31</v>
      </c>
      <c r="I23" s="41">
        <v>31</v>
      </c>
      <c r="J23" s="41">
        <v>31</v>
      </c>
      <c r="K23" s="41">
        <v>31</v>
      </c>
    </row>
    <row r="24" spans="1:13" s="3" customFormat="1" ht="14.45" customHeight="1">
      <c r="A24" s="44" t="s">
        <v>12</v>
      </c>
      <c r="B24" s="40" t="s">
        <v>6</v>
      </c>
      <c r="C24" s="41">
        <f>SUM(D24:K24)</f>
        <v>109746</v>
      </c>
      <c r="D24" s="41">
        <v>20930</v>
      </c>
      <c r="E24" s="41">
        <v>4544</v>
      </c>
      <c r="F24" s="41">
        <v>23165</v>
      </c>
      <c r="G24" s="41">
        <v>22667</v>
      </c>
      <c r="H24" s="41">
        <v>23331</v>
      </c>
      <c r="I24" s="41">
        <v>10906</v>
      </c>
      <c r="J24" s="41">
        <v>2613</v>
      </c>
      <c r="K24" s="41">
        <v>1590</v>
      </c>
    </row>
    <row r="25" spans="1:13" s="3" customFormat="1" ht="14.45" customHeight="1">
      <c r="A25" s="42"/>
      <c r="B25" s="40" t="s">
        <v>4</v>
      </c>
      <c r="C25" s="41">
        <f>IF(ISERR(ROUND(AVERAGE(D25,F25,G25,H25,I25,J25,K25),0))=TRUE,"-",AVERAGE(D25,F25,G25,H25,I25,J25,K25))</f>
        <v>30</v>
      </c>
      <c r="D25" s="41">
        <v>30</v>
      </c>
      <c r="E25" s="41">
        <v>30</v>
      </c>
      <c r="F25" s="41">
        <v>30</v>
      </c>
      <c r="G25" s="41">
        <v>30</v>
      </c>
      <c r="H25" s="41">
        <v>30</v>
      </c>
      <c r="I25" s="41">
        <v>30</v>
      </c>
      <c r="J25" s="41">
        <v>30</v>
      </c>
      <c r="K25" s="41">
        <v>30</v>
      </c>
    </row>
    <row r="26" spans="1:13" s="3" customFormat="1" ht="14.45" customHeight="1">
      <c r="A26" s="44" t="s">
        <v>13</v>
      </c>
      <c r="B26" s="40" t="s">
        <v>6</v>
      </c>
      <c r="C26" s="41">
        <f>SUM(D26:K26)</f>
        <v>117297</v>
      </c>
      <c r="D26" s="41">
        <v>25700</v>
      </c>
      <c r="E26" s="41">
        <v>4742</v>
      </c>
      <c r="F26" s="41">
        <v>21961</v>
      </c>
      <c r="G26" s="41">
        <v>22397</v>
      </c>
      <c r="H26" s="41">
        <v>24486</v>
      </c>
      <c r="I26" s="41">
        <v>12679</v>
      </c>
      <c r="J26" s="41">
        <v>3243</v>
      </c>
      <c r="K26" s="41">
        <v>2089</v>
      </c>
    </row>
    <row r="27" spans="1:13" s="3" customFormat="1" ht="14.45" customHeight="1">
      <c r="A27" s="42"/>
      <c r="B27" s="40" t="s">
        <v>4</v>
      </c>
      <c r="C27" s="41">
        <f>IF(ISERR(ROUND(AVERAGE(D27,F27,G27,H27,I27,J27,K27),0))=TRUE,"-",AVERAGE(D27,F27,G27,H27,I27,J27,K27))</f>
        <v>31</v>
      </c>
      <c r="D27" s="41">
        <v>31</v>
      </c>
      <c r="E27" s="41">
        <v>31</v>
      </c>
      <c r="F27" s="41">
        <v>31</v>
      </c>
      <c r="G27" s="41">
        <v>31</v>
      </c>
      <c r="H27" s="41">
        <v>31</v>
      </c>
      <c r="I27" s="41">
        <v>31</v>
      </c>
      <c r="J27" s="41">
        <v>31</v>
      </c>
      <c r="K27" s="41">
        <v>31</v>
      </c>
    </row>
    <row r="28" spans="1:13" s="3" customFormat="1" ht="14.45" customHeight="1">
      <c r="A28" s="44" t="s">
        <v>14</v>
      </c>
      <c r="B28" s="40" t="s">
        <v>6</v>
      </c>
      <c r="C28" s="41">
        <f>SUM(D28:K28)</f>
        <v>125069</v>
      </c>
      <c r="D28" s="41">
        <v>24275</v>
      </c>
      <c r="E28" s="41">
        <v>5159</v>
      </c>
      <c r="F28" s="41">
        <v>25796</v>
      </c>
      <c r="G28" s="41">
        <v>23307</v>
      </c>
      <c r="H28" s="41">
        <v>27310</v>
      </c>
      <c r="I28" s="41">
        <v>13420</v>
      </c>
      <c r="J28" s="41">
        <v>3421</v>
      </c>
      <c r="K28" s="41">
        <v>2381</v>
      </c>
    </row>
    <row r="29" spans="1:13" s="3" customFormat="1" ht="14.45" customHeight="1">
      <c r="A29" s="42"/>
      <c r="B29" s="40" t="s">
        <v>4</v>
      </c>
      <c r="C29" s="41">
        <f>IF(ISERR(ROUND(AVERAGE(D29,F29,G29,H29,I29,J29,K29),0))=TRUE,"-",AVERAGE(D29,F29,G29,H29,I29,J29,K29))</f>
        <v>30</v>
      </c>
      <c r="D29" s="41">
        <v>30</v>
      </c>
      <c r="E29" s="41">
        <v>30</v>
      </c>
      <c r="F29" s="41">
        <v>30</v>
      </c>
      <c r="G29" s="41">
        <v>30</v>
      </c>
      <c r="H29" s="41">
        <v>30</v>
      </c>
      <c r="I29" s="41">
        <v>30</v>
      </c>
      <c r="J29" s="41">
        <v>30</v>
      </c>
      <c r="K29" s="41">
        <v>30</v>
      </c>
    </row>
    <row r="30" spans="1:13" s="3" customFormat="1" ht="14.45" customHeight="1">
      <c r="A30" s="44" t="s">
        <v>15</v>
      </c>
      <c r="B30" s="40" t="s">
        <v>6</v>
      </c>
      <c r="C30" s="41">
        <f>SUM(D30:K30)</f>
        <v>102801</v>
      </c>
      <c r="D30" s="41">
        <v>19985</v>
      </c>
      <c r="E30" s="41">
        <v>5275</v>
      </c>
      <c r="F30" s="41">
        <v>20638</v>
      </c>
      <c r="G30" s="41">
        <v>19818</v>
      </c>
      <c r="H30" s="41">
        <v>21441</v>
      </c>
      <c r="I30" s="41">
        <v>11435</v>
      </c>
      <c r="J30" s="41">
        <v>2756</v>
      </c>
      <c r="K30" s="41">
        <v>1453</v>
      </c>
      <c r="L30" s="15"/>
      <c r="M30" s="15"/>
    </row>
    <row r="31" spans="1:13" s="3" customFormat="1" ht="14.45" customHeight="1">
      <c r="A31" s="42"/>
      <c r="B31" s="40" t="s">
        <v>4</v>
      </c>
      <c r="C31" s="41">
        <f>IF(ISERR(ROUND(AVERAGE(D31,F31,G31,H31,I31,J31,K31),0))=TRUE,"-",AVERAGE(D31,F31,G31,H31,I31,J31,K31))</f>
        <v>31</v>
      </c>
      <c r="D31" s="41">
        <v>31</v>
      </c>
      <c r="E31" s="41">
        <v>31</v>
      </c>
      <c r="F31" s="41">
        <v>31</v>
      </c>
      <c r="G31" s="41">
        <v>31</v>
      </c>
      <c r="H31" s="41">
        <v>31</v>
      </c>
      <c r="I31" s="41">
        <v>31</v>
      </c>
      <c r="J31" s="41">
        <v>31</v>
      </c>
      <c r="K31" s="41">
        <v>31</v>
      </c>
      <c r="L31" s="18"/>
      <c r="M31" s="18"/>
    </row>
    <row r="32" spans="1:13" s="3" customFormat="1" ht="20.100000000000001" customHeight="1">
      <c r="A32" s="20" t="s">
        <v>16</v>
      </c>
      <c r="B32" s="21"/>
      <c r="C32" s="24"/>
      <c r="D32" s="24" t="s">
        <v>23</v>
      </c>
      <c r="E32" s="23"/>
      <c r="F32" s="27" t="s">
        <v>32</v>
      </c>
      <c r="G32" s="25"/>
      <c r="H32" s="23"/>
      <c r="I32" s="23" t="s">
        <v>33</v>
      </c>
      <c r="J32" s="23"/>
      <c r="L32" s="22"/>
    </row>
    <row r="33" spans="1:35" s="3" customFormat="1" ht="66" customHeight="1">
      <c r="F33" s="28" t="s">
        <v>31</v>
      </c>
    </row>
    <row r="34" spans="1:35" s="3" customFormat="1" ht="13.9" customHeight="1">
      <c r="A34" s="56" t="s">
        <v>51</v>
      </c>
      <c r="B34" s="57"/>
      <c r="C34" s="57"/>
    </row>
    <row r="35" spans="1:35" s="3" customFormat="1" ht="13.9" customHeight="1">
      <c r="A35" s="4" t="s">
        <v>54</v>
      </c>
      <c r="B35" s="5"/>
    </row>
    <row r="36" spans="1:35" s="3" customFormat="1" ht="13.9" customHeight="1">
      <c r="A36" s="4" t="s">
        <v>50</v>
      </c>
      <c r="B36" s="5"/>
    </row>
    <row r="37" spans="1:35" s="2" customFormat="1" ht="13.9" customHeight="1">
      <c r="A37" s="54" t="s">
        <v>26</v>
      </c>
      <c r="B37" s="55"/>
      <c r="C37" s="55"/>
      <c r="AE37" s="1"/>
      <c r="AF37" s="1"/>
      <c r="AG37" s="1"/>
      <c r="AH37" s="1"/>
      <c r="AI37" s="1"/>
    </row>
    <row r="38" spans="1:35" ht="30.2" customHeight="1">
      <c r="A38" s="51" t="s">
        <v>34</v>
      </c>
      <c r="B38" s="52"/>
      <c r="C38" s="52"/>
      <c r="D38" s="52"/>
      <c r="E38" s="52"/>
      <c r="F38" s="53"/>
      <c r="G38" s="29"/>
      <c r="H38" s="29"/>
      <c r="I38" s="29"/>
      <c r="J38" s="29"/>
    </row>
    <row r="39" spans="1:35" ht="30.2" customHeight="1">
      <c r="A39" s="31" t="s">
        <v>48</v>
      </c>
      <c r="B39" s="32"/>
      <c r="C39" s="30"/>
      <c r="D39" s="30"/>
      <c r="E39" s="30"/>
      <c r="F39" s="30"/>
      <c r="G39" s="30"/>
      <c r="H39" s="30"/>
      <c r="I39" s="30"/>
      <c r="J39" s="30"/>
    </row>
    <row r="40" spans="1:35" ht="30.2" customHeight="1">
      <c r="A40" s="31" t="s">
        <v>35</v>
      </c>
      <c r="B40" s="32"/>
      <c r="C40" s="30"/>
      <c r="D40" s="30"/>
      <c r="E40" s="30"/>
      <c r="F40" s="30"/>
      <c r="G40" s="30"/>
      <c r="H40" s="30"/>
      <c r="I40" s="30"/>
      <c r="J40" s="30"/>
    </row>
    <row r="41" spans="1:35" ht="30.2" customHeight="1">
      <c r="A41" s="31" t="s">
        <v>28</v>
      </c>
      <c r="B41" s="32"/>
      <c r="C41" s="30"/>
      <c r="D41" s="30"/>
      <c r="E41" s="30"/>
      <c r="F41" s="30"/>
      <c r="G41" s="30"/>
      <c r="H41" s="30"/>
      <c r="I41" s="30"/>
      <c r="J41" s="30"/>
    </row>
    <row r="42" spans="1:35" ht="30.2" customHeight="1">
      <c r="A42" s="33" t="s">
        <v>38</v>
      </c>
      <c r="B42" s="34"/>
      <c r="C42" s="30"/>
      <c r="D42" s="30"/>
      <c r="E42" s="30"/>
      <c r="F42" s="30"/>
      <c r="G42" s="30"/>
      <c r="H42" s="30"/>
      <c r="I42" s="30"/>
      <c r="J42" s="30"/>
    </row>
    <row r="43" spans="1:35" ht="30.2" customHeight="1">
      <c r="A43" s="33" t="s">
        <v>39</v>
      </c>
      <c r="B43" s="34"/>
      <c r="C43" s="30"/>
      <c r="D43" s="30"/>
      <c r="E43" s="30"/>
      <c r="F43" s="30"/>
      <c r="G43" s="30"/>
      <c r="H43" s="30"/>
      <c r="I43" s="30"/>
      <c r="J43" s="30"/>
    </row>
    <row r="44" spans="1:35" ht="30.2" customHeight="1">
      <c r="A44" s="31" t="s">
        <v>36</v>
      </c>
      <c r="B44" s="32"/>
      <c r="C44" s="30"/>
      <c r="D44" s="30"/>
      <c r="E44" s="30"/>
      <c r="F44" s="30"/>
      <c r="G44" s="30"/>
      <c r="H44" s="30"/>
      <c r="I44" s="30"/>
      <c r="J44" s="30"/>
    </row>
    <row r="45" spans="1:35" ht="30.2" customHeight="1">
      <c r="A45" s="31" t="s">
        <v>29</v>
      </c>
      <c r="B45" s="32"/>
      <c r="C45" s="30"/>
      <c r="D45" s="30"/>
      <c r="E45" s="30"/>
      <c r="F45" s="30"/>
      <c r="G45" s="30"/>
      <c r="H45" s="30"/>
      <c r="I45" s="30"/>
      <c r="J45" s="30"/>
    </row>
    <row r="46" spans="1:35" ht="30.2" customHeight="1">
      <c r="A46" s="35" t="s">
        <v>49</v>
      </c>
      <c r="B46" s="34"/>
      <c r="C46" s="30"/>
      <c r="D46" s="30"/>
      <c r="E46" s="30"/>
      <c r="F46" s="30"/>
      <c r="G46" s="30"/>
      <c r="H46" s="30"/>
      <c r="I46" s="30"/>
      <c r="J46" s="30"/>
    </row>
    <row r="47" spans="1:35" ht="30.2" customHeight="1">
      <c r="A47" s="31" t="s">
        <v>53</v>
      </c>
      <c r="B47" s="32"/>
      <c r="C47" s="30"/>
      <c r="D47" s="30"/>
      <c r="E47" s="30"/>
      <c r="F47" s="30"/>
      <c r="G47" s="30"/>
      <c r="H47" s="30"/>
      <c r="I47" s="30"/>
      <c r="J47" s="30"/>
    </row>
  </sheetData>
  <mergeCells count="13">
    <mergeCell ref="L1:M1"/>
    <mergeCell ref="L2:M2"/>
    <mergeCell ref="A1:B1"/>
    <mergeCell ref="A2:B2"/>
    <mergeCell ref="J1:K1"/>
    <mergeCell ref="J2:K2"/>
    <mergeCell ref="A3:K3"/>
    <mergeCell ref="D4:I4"/>
    <mergeCell ref="A5:B5"/>
    <mergeCell ref="A38:F38"/>
    <mergeCell ref="A37:C37"/>
    <mergeCell ref="A34:C34"/>
    <mergeCell ref="J4:K4"/>
  </mergeCells>
  <phoneticPr fontId="6" type="noConversion"/>
  <conditionalFormatting sqref="K22 K30 K28 K8:K10 K12 K26 K20 K24 K14 K16:K18">
    <cfRule type="cellIs" dxfId="4" priority="6" stopIfTrue="1" operator="equal">
      <formula>0</formula>
    </cfRule>
  </conditionalFormatting>
  <conditionalFormatting sqref="K14">
    <cfRule type="cellIs" dxfId="3" priority="4" stopIfTrue="1" operator="equal">
      <formula>0</formula>
    </cfRule>
  </conditionalFormatting>
  <conditionalFormatting sqref="K10">
    <cfRule type="cellIs" dxfId="2" priority="3" stopIfTrue="1" operator="equal">
      <formula>0</formula>
    </cfRule>
  </conditionalFormatting>
  <conditionalFormatting sqref="K12">
    <cfRule type="cellIs" dxfId="1" priority="2" stopIfTrue="1" operator="equal">
      <formula>0</formula>
    </cfRule>
  </conditionalFormatting>
  <conditionalFormatting sqref="K22">
    <cfRule type="cellIs" dxfId="0" priority="1" stopIfTrue="1" operator="equal">
      <formula>0</formula>
    </cfRule>
  </conditionalFormatting>
  <printOptions horizontalCentered="1"/>
  <pageMargins left="0.51181102362204722" right="0.51181102362204722" top="0.47244094488188981" bottom="0.31496062992125984" header="0.31496062992125984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河濱運動公園開放使用情形</vt:lpstr>
      <vt:lpstr>河濱運動公園開放使用情形!Print_Area</vt:lpstr>
    </vt:vector>
  </TitlesOfParts>
  <Company>EDU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MCAA-MCAJ19</cp:lastModifiedBy>
  <cp:lastPrinted>2014-11-18T03:39:43Z</cp:lastPrinted>
  <dcterms:created xsi:type="dcterms:W3CDTF">2003-09-15T02:30:40Z</dcterms:created>
  <dcterms:modified xsi:type="dcterms:W3CDTF">2015-11-17T05:44:22Z</dcterms:modified>
</cp:coreProperties>
</file>